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חרבות ברזל\"/>
    </mc:Choice>
  </mc:AlternateContent>
  <xr:revisionPtr revIDLastSave="0" documentId="13_ncr:1_{A877404C-5F73-47C9-8923-BA7C44C43D6E}" xr6:coauthVersionLast="36" xr6:coauthVersionMax="36" xr10:uidLastSave="{00000000-0000-0000-0000-000000000000}"/>
  <bookViews>
    <workbookView xWindow="0" yWindow="0" windowWidth="23040" windowHeight="8985" activeTab="1" xr2:uid="{00000000-000D-0000-FFFF-FFFF00000000}"/>
  </bookViews>
  <sheets>
    <sheet name="סיכומים-עוטף עזה-2022" sheetId="1" r:id="rId1"/>
    <sheet name="סיכומים-עוטף עזה-2023.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E33" i="2" l="1"/>
  <c r="C21" i="2" l="1"/>
  <c r="D21" i="2"/>
  <c r="E21" i="2"/>
  <c r="B21" i="2"/>
  <c r="G51" i="1" l="1"/>
  <c r="G50" i="1"/>
  <c r="G48" i="1"/>
  <c r="G49" i="1"/>
  <c r="G46" i="1"/>
  <c r="G47" i="1"/>
  <c r="G44" i="1"/>
  <c r="G45" i="1"/>
  <c r="G43" i="1"/>
  <c r="G42" i="1"/>
  <c r="G41" i="1"/>
  <c r="G40" i="1"/>
  <c r="I8" i="1" l="1"/>
  <c r="I12" i="1"/>
  <c r="I13" i="1"/>
  <c r="I16" i="1"/>
  <c r="G7" i="1"/>
  <c r="I7" i="1" s="1"/>
  <c r="G10" i="1"/>
  <c r="I10" i="1" s="1"/>
  <c r="G9" i="1"/>
  <c r="I9" i="1" s="1"/>
  <c r="F33" i="1"/>
  <c r="G33" i="1" s="1"/>
  <c r="I33" i="1" s="1"/>
  <c r="G32" i="1"/>
  <c r="I32" i="1" s="1"/>
  <c r="G31" i="1"/>
  <c r="I31" i="1" s="1"/>
  <c r="I30" i="1"/>
  <c r="I29" i="1"/>
  <c r="I28" i="1"/>
  <c r="I27" i="1"/>
  <c r="H21" i="1" l="1"/>
  <c r="C21" i="1"/>
  <c r="D21" i="1"/>
  <c r="E21" i="1"/>
  <c r="F21" i="1"/>
  <c r="B21" i="1"/>
  <c r="I39" i="1" l="1"/>
  <c r="G60" i="1" l="1"/>
  <c r="I60" i="1" s="1"/>
  <c r="G59" i="1"/>
  <c r="I59" i="1" s="1"/>
  <c r="G58" i="1"/>
  <c r="I58" i="1" s="1"/>
  <c r="G57" i="1"/>
  <c r="I57" i="1" s="1"/>
  <c r="I51" i="1"/>
  <c r="I50" i="1"/>
  <c r="I49" i="1"/>
  <c r="I48" i="1"/>
  <c r="I47" i="1"/>
  <c r="I46" i="1"/>
  <c r="I45" i="1"/>
  <c r="I44" i="1"/>
  <c r="I43" i="1"/>
  <c r="I42" i="1"/>
  <c r="I41" i="1"/>
  <c r="I40" i="1"/>
  <c r="G26" i="1"/>
  <c r="I26" i="1" s="1"/>
  <c r="G25" i="1"/>
  <c r="I25" i="1" s="1"/>
  <c r="G24" i="1"/>
  <c r="I24" i="1" s="1"/>
  <c r="G23" i="1"/>
  <c r="I23" i="1" s="1"/>
  <c r="G22" i="1"/>
  <c r="I22" i="1" l="1"/>
  <c r="G21" i="1"/>
  <c r="I21" i="1" s="1"/>
</calcChain>
</file>

<file path=xl/sharedStrings.xml><?xml version="1.0" encoding="utf-8"?>
<sst xmlns="http://schemas.openxmlformats.org/spreadsheetml/2006/main" count="233" uniqueCount="68">
  <si>
    <t>חוף אשקלון</t>
  </si>
  <si>
    <t>שער הנגב</t>
  </si>
  <si>
    <t>שדות נגב</t>
  </si>
  <si>
    <t>אשכול</t>
  </si>
  <si>
    <t>מרחבים</t>
  </si>
  <si>
    <t>חיטה לגרגירים</t>
  </si>
  <si>
    <t>שעורה לגרגירים</t>
  </si>
  <si>
    <t>חמצה</t>
  </si>
  <si>
    <t>תירס, קלחים</t>
  </si>
  <si>
    <t>כותנה</t>
  </si>
  <si>
    <t>אגוזי אדמה (בוטנים)</t>
  </si>
  <si>
    <t>חמניות</t>
  </si>
  <si>
    <t>אפונה לשימורים</t>
  </si>
  <si>
    <t>אחר</t>
  </si>
  <si>
    <t>תפוזים</t>
  </si>
  <si>
    <t>אשכוליות</t>
  </si>
  <si>
    <t>לימונים</t>
  </si>
  <si>
    <t>תפוחי עץ</t>
  </si>
  <si>
    <t>אפרסקים</t>
  </si>
  <si>
    <t>ענבים</t>
  </si>
  <si>
    <t>אבוקדו</t>
  </si>
  <si>
    <t>מנגו</t>
  </si>
  <si>
    <t>עגבניות</t>
  </si>
  <si>
    <t>מלפפונים</t>
  </si>
  <si>
    <t>גזר</t>
  </si>
  <si>
    <t>פלפל</t>
  </si>
  <si>
    <t>בצל יבש</t>
  </si>
  <si>
    <t>כרוב</t>
  </si>
  <si>
    <t>כרובית</t>
  </si>
  <si>
    <t>תות שדה</t>
  </si>
  <si>
    <t>תפוחי אדמה</t>
  </si>
  <si>
    <t>אבטיחים</t>
  </si>
  <si>
    <t>מלונים</t>
  </si>
  <si>
    <t>גד"ש - סך הכל</t>
  </si>
  <si>
    <t>מטעים ללא פרי הדר - סך הכל</t>
  </si>
  <si>
    <t>מטעים - סך הכל</t>
  </si>
  <si>
    <t>דונמים</t>
  </si>
  <si>
    <t>פורסם: 23.10.23</t>
  </si>
  <si>
    <t>עוטף עזה - סך הכל</t>
  </si>
  <si>
    <t>ארצי - סך הכל</t>
  </si>
  <si>
    <t>שטח מטעים במועצות אזוריות בעוטף עזה וסך הכל הארצי, 2022</t>
  </si>
  <si>
    <t>שטח ירקות במועצות אזוריות בעוטף עזה וסך הכל הארצי, 2019</t>
  </si>
  <si>
    <t>מקור הנתונים: מועצת הצמחים.</t>
  </si>
  <si>
    <t>סך הכל</t>
  </si>
  <si>
    <t>מזה: פרי הדר - סך הכל</t>
  </si>
  <si>
    <t>ירקות/מועצה אזורית</t>
  </si>
  <si>
    <t>* שיווק לבשר.</t>
  </si>
  <si>
    <t>מטעים (ללא זיתים)/מועצה אזורית</t>
  </si>
  <si>
    <t>גידולי שדה (גד"ש)/מועצה אזורית</t>
  </si>
  <si>
    <t>מוצרים נבחרים/מועצה אזורית</t>
  </si>
  <si>
    <t>תוצרת חקלאית - הגדרות והסברים</t>
  </si>
  <si>
    <t>שטחים - הגדרות והסברים</t>
  </si>
  <si>
    <t xml:space="preserve"> שטח גידולי שדה (גד"ש) במועצות אזוריות בעוטף עזה וסך הכל הארצי, 2022</t>
  </si>
  <si>
    <t>מקור הנתונים: מועצת הלול, מועצת החלב.</t>
  </si>
  <si>
    <t>מקור הנתונים: משרד החקלאות ופיתוח הכפר, סקר עובדים זרים.</t>
  </si>
  <si>
    <t>מקור הנתונים: קרן לביטוח נזקי טבע בחקלאות.</t>
  </si>
  <si>
    <t>עוטף עזה - אחוז מסך הכל הארצי</t>
  </si>
  <si>
    <t>בעלי חיים ותוצרתם (מוצרים נבחרים) במועצות אזוריות בעוטף עזה וסך הכל הארצי, לפי מוצרים נבחרים, 2022</t>
  </si>
  <si>
    <t>תרנגולי הודו* (טונות)</t>
  </si>
  <si>
    <t>פטמים* (טונות)</t>
  </si>
  <si>
    <t>ביצי מאכל (אלפים)</t>
  </si>
  <si>
    <t>חלב בקר (אלפי ליטרים)</t>
  </si>
  <si>
    <t>שטחים חקלאיים ותוצרת חקלאית במועצות אזוריות בעוטף עזה ובסך הכל ארצי</t>
  </si>
  <si>
    <t>.</t>
  </si>
  <si>
    <t xml:space="preserve"> שטח גידולי שדה (גד"ש) במועצות אזוריות בעוטף עזה וסך הכל הארצי, 2023</t>
  </si>
  <si>
    <t>שטח מטעים במועצות אזוריות בעוטף עזה וסך הכל הארצי, 2023</t>
  </si>
  <si>
    <t>בעלי חיים ותוצרתם (מוצרים נבחרים) במועצות אזוריות בעוטף עזה וסך הכל הארצי, לפי מוצרים נבחרים,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</si>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</sst>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,##0\ \ ;\-#,##0\ \ "/>
    <numFmt numFmtId="165" formatCode="General_)"/>
    <numFmt numFmtId="166" formatCode="\ \ \ @"/>
    <numFmt numFmtId="167" formatCode="0.0"/>
    <numFmt numFmtId="168" formatCode="_ * #,##0_ ;_ * \-#,##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FF0000"/>
      <name val="Arial"/>
      <family val="2"/>
      <scheme val="minor"/>
    </font>
    <font>
      <b/>
      <sz val="8"/>
      <name val="Arial (Hebrew)"/>
      <family val="2"/>
      <charset val="177"/>
    </font>
    <font>
      <b/>
      <sz val="12"/>
      <name val="Arial"/>
      <family val="2"/>
    </font>
    <font>
      <sz val="7"/>
      <name val="Arial (Hebrew)"/>
      <family val="2"/>
      <charset val="177"/>
    </font>
    <font>
      <sz val="12"/>
      <name val="Arial"/>
      <family val="2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3" fillId="0" borderId="0" applyNumberFormat="0" applyBorder="0" applyAlignment="0">
      <alignment horizontal="right" readingOrder="2"/>
    </xf>
    <xf numFmtId="165" fontId="5" fillId="0" borderId="0" applyNumberFormat="0" applyFill="0" applyBorder="0" applyAlignment="0" applyProtection="0">
      <alignment horizontal="right" readingOrder="2"/>
    </xf>
    <xf numFmtId="0" fontId="12" fillId="0" borderId="0" applyNumberFormat="0" applyFill="0" applyBorder="0" applyAlignment="0" applyProtection="0"/>
  </cellStyleXfs>
  <cellXfs count="91">
    <xf numFmtId="0" fontId="0" fillId="0" borderId="0" xfId="0"/>
    <xf numFmtId="166" fontId="6" fillId="0" borderId="2" xfId="3" applyNumberFormat="1" applyFont="1" applyFill="1" applyBorder="1" applyAlignment="1" applyProtection="1">
      <alignment horizontal="right" vertical="center" readingOrder="2"/>
    </xf>
    <xf numFmtId="167" fontId="0" fillId="0" borderId="3" xfId="0" applyNumberFormat="1" applyBorder="1"/>
    <xf numFmtId="166" fontId="6" fillId="0" borderId="4" xfId="3" applyNumberFormat="1" applyFont="1" applyFill="1" applyBorder="1" applyAlignment="1" applyProtection="1">
      <alignment horizontal="right" vertical="center" readingOrder="2"/>
    </xf>
    <xf numFmtId="166" fontId="6" fillId="0" borderId="0" xfId="3" applyNumberFormat="1" applyFont="1" applyFill="1" applyBorder="1" applyAlignment="1" applyProtection="1">
      <alignment horizontal="right" vertical="center" readingOrder="2"/>
    </xf>
    <xf numFmtId="3" fontId="0" fillId="0" borderId="0" xfId="0" applyNumberFormat="1"/>
    <xf numFmtId="168" fontId="0" fillId="0" borderId="0" xfId="1" applyNumberFormat="1" applyFont="1"/>
    <xf numFmtId="43" fontId="0" fillId="0" borderId="0" xfId="0" applyNumberFormat="1"/>
    <xf numFmtId="168" fontId="0" fillId="0" borderId="2" xfId="1" applyNumberFormat="1" applyFont="1" applyBorder="1"/>
    <xf numFmtId="168" fontId="0" fillId="0" borderId="4" xfId="1" applyNumberFormat="1" applyFont="1" applyBorder="1"/>
    <xf numFmtId="168" fontId="0" fillId="0" borderId="0" xfId="0" applyNumberFormat="1"/>
    <xf numFmtId="0" fontId="7" fillId="0" borderId="0" xfId="0" applyFont="1"/>
    <xf numFmtId="167" fontId="0" fillId="0" borderId="1" xfId="0" applyNumberFormat="1" applyBorder="1"/>
    <xf numFmtId="167" fontId="0" fillId="0" borderId="0" xfId="0" applyNumberFormat="1"/>
    <xf numFmtId="49" fontId="4" fillId="0" borderId="2" xfId="2" applyNumberFormat="1" applyFont="1" applyFill="1" applyBorder="1" applyAlignment="1" applyProtection="1">
      <alignment horizontal="right" readingOrder="2"/>
    </xf>
    <xf numFmtId="166" fontId="4" fillId="0" borderId="2" xfId="3" applyNumberFormat="1" applyFont="1" applyFill="1" applyBorder="1" applyAlignment="1" applyProtection="1">
      <alignment horizontal="right" vertical="center" readingOrder="2"/>
    </xf>
    <xf numFmtId="166" fontId="4" fillId="0" borderId="0" xfId="3" applyNumberFormat="1" applyFont="1" applyFill="1" applyBorder="1" applyAlignment="1" applyProtection="1">
      <alignment horizontal="right" vertical="center" readingOrder="2"/>
    </xf>
    <xf numFmtId="166" fontId="6" fillId="0" borderId="2" xfId="3" applyNumberFormat="1" applyFont="1" applyFill="1" applyBorder="1" applyAlignment="1" applyProtection="1">
      <alignment horizontal="right" vertical="center" wrapText="1" readingOrder="2"/>
    </xf>
    <xf numFmtId="166" fontId="6" fillId="0" borderId="4" xfId="3" applyNumberFormat="1" applyFont="1" applyFill="1" applyBorder="1" applyAlignment="1" applyProtection="1">
      <alignment horizontal="right" vertical="center" wrapText="1" readingOrder="2"/>
    </xf>
    <xf numFmtId="168" fontId="7" fillId="0" borderId="2" xfId="1" applyNumberFormat="1" applyFont="1" applyBorder="1"/>
    <xf numFmtId="167" fontId="7" fillId="0" borderId="3" xfId="0" applyNumberFormat="1" applyFont="1" applyBorder="1"/>
    <xf numFmtId="166" fontId="9" fillId="0" borderId="0" xfId="3" applyNumberFormat="1" applyFont="1" applyFill="1" applyBorder="1" applyAlignment="1" applyProtection="1">
      <alignment horizontal="right" vertical="center" readingOrder="2"/>
    </xf>
    <xf numFmtId="0" fontId="8" fillId="0" borderId="0" xfId="0" quotePrefix="1" applyFont="1" applyAlignment="1">
      <alignment horizontal="right" readingOrder="2"/>
    </xf>
    <xf numFmtId="167" fontId="8" fillId="0" borderId="3" xfId="0" applyNumberFormat="1" applyFont="1" applyBorder="1" applyAlignment="1">
      <alignment horizontal="right" readingOrder="2"/>
    </xf>
    <xf numFmtId="3" fontId="8" fillId="0" borderId="3" xfId="0" applyNumberFormat="1" applyFont="1" applyBorder="1" applyAlignment="1">
      <alignment horizontal="right" readingOrder="2"/>
    </xf>
    <xf numFmtId="0" fontId="0" fillId="0" borderId="3" xfId="0" applyBorder="1" applyAlignment="1">
      <alignment horizontal="right" readingOrder="2"/>
    </xf>
    <xf numFmtId="167" fontId="0" fillId="0" borderId="3" xfId="0" applyNumberFormat="1" applyBorder="1" applyAlignment="1">
      <alignment horizontal="right" readingOrder="2"/>
    </xf>
    <xf numFmtId="168" fontId="0" fillId="0" borderId="1" xfId="1" applyNumberFormat="1" applyFont="1" applyBorder="1"/>
    <xf numFmtId="3" fontId="7" fillId="0" borderId="3" xfId="0" applyNumberFormat="1" applyFont="1" applyBorder="1"/>
    <xf numFmtId="167" fontId="0" fillId="0" borderId="0" xfId="0" applyNumberFormat="1" applyBorder="1"/>
    <xf numFmtId="0" fontId="0" fillId="0" borderId="0" xfId="0" applyBorder="1"/>
    <xf numFmtId="168" fontId="0" fillId="0" borderId="0" xfId="1" applyNumberFormat="1" applyFont="1" applyBorder="1"/>
    <xf numFmtId="0" fontId="11" fillId="0" borderId="0" xfId="0" applyFont="1"/>
    <xf numFmtId="0" fontId="0" fillId="0" borderId="1" xfId="0" applyBorder="1" applyAlignment="1">
      <alignment horizontal="right" readingOrder="2"/>
    </xf>
    <xf numFmtId="168" fontId="0" fillId="0" borderId="3" xfId="1" applyNumberFormat="1" applyFont="1" applyBorder="1" applyAlignment="1">
      <alignment horizontal="right" readingOrder="2"/>
    </xf>
    <xf numFmtId="168" fontId="0" fillId="0" borderId="1" xfId="1" applyNumberFormat="1" applyFont="1" applyBorder="1" applyAlignment="1">
      <alignment horizontal="right" readingOrder="2"/>
    </xf>
    <xf numFmtId="168" fontId="0" fillId="0" borderId="3" xfId="1" applyNumberFormat="1" applyFont="1" applyBorder="1" applyAlignment="1">
      <alignment horizontal="right" indent="2" readingOrder="2"/>
    </xf>
    <xf numFmtId="168" fontId="0" fillId="0" borderId="1" xfId="1" applyNumberFormat="1" applyFont="1" applyBorder="1" applyAlignment="1">
      <alignment horizontal="right" indent="2" readingOrder="2"/>
    </xf>
    <xf numFmtId="168" fontId="7" fillId="0" borderId="7" xfId="1" applyNumberFormat="1" applyFont="1" applyBorder="1"/>
    <xf numFmtId="0" fontId="12" fillId="0" borderId="0" xfId="4"/>
    <xf numFmtId="167" fontId="10" fillId="0" borderId="3" xfId="0" applyNumberFormat="1" applyFont="1" applyBorder="1" applyAlignment="1">
      <alignment horizontal="right"/>
    </xf>
    <xf numFmtId="167" fontId="10" fillId="0" borderId="1" xfId="0" applyNumberFormat="1" applyFont="1" applyBorder="1" applyAlignment="1">
      <alignment horizontal="right"/>
    </xf>
    <xf numFmtId="166" fontId="6" fillId="0" borderId="2" xfId="3" applyNumberFormat="1" applyFont="1" applyFill="1" applyBorder="1" applyAlignment="1" applyProtection="1">
      <alignment horizontal="right" vertical="center" indent="3" readingOrder="2"/>
    </xf>
    <xf numFmtId="166" fontId="9" fillId="0" borderId="0" xfId="3" applyNumberFormat="1" applyFont="1" applyFill="1" applyBorder="1" applyAlignment="1" applyProtection="1">
      <alignment horizontal="right" vertical="center" wrapText="1" readingOrder="2"/>
    </xf>
    <xf numFmtId="168" fontId="0" fillId="0" borderId="2" xfId="1" applyNumberFormat="1" applyFont="1" applyBorder="1" applyAlignment="1">
      <alignment horizontal="right"/>
    </xf>
    <xf numFmtId="168" fontId="0" fillId="0" borderId="3" xfId="1" applyNumberFormat="1" applyFont="1" applyBorder="1" applyAlignment="1">
      <alignment horizontal="right" indent="1" readingOrder="2"/>
    </xf>
    <xf numFmtId="3" fontId="0" fillId="0" borderId="3" xfId="0" applyNumberFormat="1" applyBorder="1" applyAlignment="1">
      <alignment horizontal="right" readingOrder="2"/>
    </xf>
    <xf numFmtId="3" fontId="0" fillId="0" borderId="1" xfId="0" applyNumberFormat="1" applyBorder="1" applyAlignment="1">
      <alignment horizontal="right" readingOrder="2"/>
    </xf>
    <xf numFmtId="168" fontId="0" fillId="0" borderId="3" xfId="0" applyNumberFormat="1" applyBorder="1" applyAlignment="1">
      <alignment horizontal="right" readingOrder="2"/>
    </xf>
    <xf numFmtId="168" fontId="0" fillId="0" borderId="1" xfId="0" applyNumberFormat="1" applyBorder="1" applyAlignment="1">
      <alignment horizontal="right" readingOrder="2"/>
    </xf>
    <xf numFmtId="168" fontId="0" fillId="0" borderId="0" xfId="1" applyNumberFormat="1" applyFont="1" applyAlignment="1">
      <alignment horizontal="right"/>
    </xf>
    <xf numFmtId="168" fontId="0" fillId="0" borderId="3" xfId="0" applyNumberFormat="1" applyBorder="1" applyAlignment="1">
      <alignment horizontal="right"/>
    </xf>
    <xf numFmtId="167" fontId="0" fillId="0" borderId="7" xfId="0" applyNumberFormat="1" applyFont="1" applyBorder="1" applyAlignment="1">
      <alignment horizontal="right"/>
    </xf>
    <xf numFmtId="167" fontId="0" fillId="0" borderId="3" xfId="0" applyNumberFormat="1" applyFont="1" applyBorder="1" applyAlignment="1">
      <alignment horizontal="right"/>
    </xf>
    <xf numFmtId="168" fontId="0" fillId="0" borderId="5" xfId="1" applyNumberFormat="1" applyFont="1" applyBorder="1" applyAlignment="1">
      <alignment horizontal="right"/>
    </xf>
    <xf numFmtId="168" fontId="0" fillId="0" borderId="6" xfId="1" applyNumberFormat="1" applyFont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7" fontId="0" fillId="0" borderId="1" xfId="0" applyNumberFormat="1" applyFont="1" applyBorder="1" applyAlignment="1">
      <alignment horizontal="right"/>
    </xf>
    <xf numFmtId="0" fontId="2" fillId="0" borderId="6" xfId="0" applyFont="1" applyBorder="1"/>
    <xf numFmtId="0" fontId="0" fillId="0" borderId="6" xfId="0" applyBorder="1"/>
    <xf numFmtId="3" fontId="7" fillId="0" borderId="3" xfId="0" applyNumberFormat="1" applyFont="1" applyBorder="1" applyAlignment="1">
      <alignment horizontal="right"/>
    </xf>
    <xf numFmtId="167" fontId="7" fillId="0" borderId="3" xfId="0" applyNumberFormat="1" applyFont="1" applyBorder="1" applyAlignment="1">
      <alignment horizontal="right"/>
    </xf>
    <xf numFmtId="49" fontId="4" fillId="0" borderId="8" xfId="2" applyNumberFormat="1" applyFont="1" applyFill="1" applyBorder="1" applyAlignment="1" applyProtection="1">
      <alignment horizontal="right" readingOrder="2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3" fontId="7" fillId="0" borderId="9" xfId="0" applyNumberFormat="1" applyFont="1" applyBorder="1" applyAlignment="1">
      <alignment horizontal="right"/>
    </xf>
    <xf numFmtId="168" fontId="10" fillId="0" borderId="3" xfId="1" applyNumberFormat="1" applyFont="1" applyBorder="1" applyAlignment="1">
      <alignment horizontal="right" readingOrder="2"/>
    </xf>
    <xf numFmtId="168" fontId="10" fillId="0" borderId="1" xfId="1" applyNumberFormat="1" applyFont="1" applyBorder="1" applyAlignment="1">
      <alignment horizontal="right" readingOrder="2"/>
    </xf>
    <xf numFmtId="3" fontId="10" fillId="0" borderId="3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168" fontId="10" fillId="0" borderId="0" xfId="1" applyNumberFormat="1" applyFont="1" applyBorder="1" applyAlignment="1">
      <alignment horizontal="right" readingOrder="2"/>
    </xf>
    <xf numFmtId="168" fontId="7" fillId="0" borderId="0" xfId="1" applyNumberFormat="1" applyFont="1" applyBorder="1" applyAlignment="1">
      <alignment horizontal="right" readingOrder="2"/>
    </xf>
    <xf numFmtId="167" fontId="10" fillId="0" borderId="3" xfId="0" applyNumberFormat="1" applyFont="1" applyBorder="1"/>
    <xf numFmtId="167" fontId="10" fillId="0" borderId="1" xfId="0" applyNumberFormat="1" applyFont="1" applyBorder="1"/>
    <xf numFmtId="168" fontId="7" fillId="0" borderId="9" xfId="1" applyNumberFormat="1" applyFont="1" applyBorder="1"/>
    <xf numFmtId="168" fontId="7" fillId="0" borderId="3" xfId="1" applyNumberFormat="1" applyFont="1" applyBorder="1"/>
    <xf numFmtId="168" fontId="7" fillId="0" borderId="1" xfId="1" applyNumberFormat="1" applyFont="1" applyBorder="1"/>
    <xf numFmtId="167" fontId="13" fillId="0" borderId="3" xfId="0" applyNumberFormat="1" applyFont="1" applyBorder="1" applyAlignment="1">
      <alignment horizontal="right" readingOrder="2"/>
    </xf>
    <xf numFmtId="3" fontId="13" fillId="0" borderId="3" xfId="0" applyNumberFormat="1" applyFont="1" applyBorder="1" applyAlignment="1">
      <alignment horizontal="right" readingOrder="2"/>
    </xf>
    <xf numFmtId="3" fontId="10" fillId="0" borderId="1" xfId="0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8" fontId="7" fillId="0" borderId="9" xfId="1" applyNumberFormat="1" applyFont="1" applyBorder="1" applyAlignment="1">
      <alignment horizontal="right"/>
    </xf>
    <xf numFmtId="168" fontId="0" fillId="0" borderId="3" xfId="1" applyNumberFormat="1" applyFont="1" applyBorder="1" applyAlignment="1">
      <alignment horizontal="right"/>
    </xf>
    <xf numFmtId="168" fontId="7" fillId="0" borderId="3" xfId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8" fontId="7" fillId="0" borderId="1" xfId="1" applyNumberFormat="1" applyFont="1" applyBorder="1" applyAlignment="1">
      <alignment horizontal="right"/>
    </xf>
    <xf numFmtId="0" fontId="8" fillId="0" borderId="6" xfId="0" quotePrefix="1" applyFont="1" applyBorder="1" applyAlignment="1">
      <alignment horizontal="center" readingOrder="2"/>
    </xf>
    <xf numFmtId="0" fontId="0" fillId="0" borderId="6" xfId="0" applyBorder="1" applyAlignment="1">
      <alignment horizontal="center"/>
    </xf>
    <xf numFmtId="0" fontId="8" fillId="0" borderId="0" xfId="0" quotePrefix="1" applyFont="1" applyAlignment="1">
      <alignment horizontal="center" readingOrder="2"/>
    </xf>
    <xf numFmtId="0" fontId="0" fillId="0" borderId="0" xfId="0" applyAlignment="1">
      <alignment horizontal="center"/>
    </xf>
  </cellXfs>
  <cellStyles count="5">
    <cellStyle name="Comma" xfId="1" builtinId="3"/>
    <cellStyle name="Normal" xfId="0" builtinId="0"/>
    <cellStyle name="Sub_head_h" xfId="2" xr:uid="{00000000-0005-0000-0000-000003000000}"/>
    <cellStyle name="Text_h" xfId="3" xr:uid="{00000000-0005-0000-0000-000004000000}"/>
    <cellStyle name="היפר-קישור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648100</xdr:colOff>
      <xdr:row>4</xdr:row>
      <xdr:rowOff>30904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8732068-1736-4D3B-9F70-6A6616701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66664900" y="0"/>
          <a:ext cx="648100" cy="759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648100</xdr:colOff>
      <xdr:row>4</xdr:row>
      <xdr:rowOff>30904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61EDC0-3058-46C7-95D9-3E63FEBC1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28175" y="0"/>
          <a:ext cx="648100" cy="754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bs.gov.il/he/subjects/Pages/simsEx.aspx?url=https://boardsgenerator.cbs.gov.il/Pages/ESMSmetadata/Descriptions.aspx?pirsum=1&amp;subject=9d88f420-5656-4efa-9eb2-49c178967082&amp;sims=&amp;l=Hebrew&amp;format=json&amp;flat=false" TargetMode="External"/><Relationship Id="rId1" Type="http://schemas.openxmlformats.org/officeDocument/2006/relationships/hyperlink" Target="https://www.cbs.gov.il/he/subjects/Pages/simsEx.aspx?url=https://boardsgenerator.cbs.gov.il/Pages/ESMSmetadata/Descriptions.aspx?pirsum=1&amp;subject=5fe95aff-4cd2-4622-b200-8fdd76211494&amp;sims=&amp;l=Hebrew&amp;format=json&amp;flat=fals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bs.gov.il/he/subjects/Pages/simsEx.aspx?url=https://boardsgenerator.cbs.gov.il/Pages/ESMSmetadata/Descriptions.aspx?pirsum=1&amp;subject=9d88f420-5656-4efa-9eb2-49c178967082&amp;sims=&amp;l=Hebrew&amp;format=json&amp;flat=false" TargetMode="External"/><Relationship Id="rId1" Type="http://schemas.openxmlformats.org/officeDocument/2006/relationships/hyperlink" Target="https://www.cbs.gov.il/he/subjects/Pages/simsEx.aspx?url=https://boardsgenerator.cbs.gov.il/Pages/ESMSmetadata/Descriptions.aspx?pirsum=1&amp;subject=5fe95aff-4cd2-4622-b200-8fdd76211494&amp;sims=&amp;l=Hebrew&amp;format=json&amp;flat=fals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rightToLeft="1" topLeftCell="A19" zoomScale="115" zoomScaleNormal="115" workbookViewId="0">
      <selection activeCell="G21" sqref="G21"/>
    </sheetView>
  </sheetViews>
  <sheetFormatPr defaultRowHeight="14.25" x14ac:dyDescent="0.2"/>
  <cols>
    <col min="1" max="1" width="38.625" customWidth="1"/>
    <col min="2" max="2" width="11.875" customWidth="1"/>
    <col min="3" max="4" width="10.5" bestFit="1" customWidth="1"/>
    <col min="5" max="5" width="12.25" customWidth="1"/>
    <col min="6" max="6" width="10" bestFit="1" customWidth="1"/>
    <col min="7" max="7" width="15" bestFit="1" customWidth="1"/>
    <col min="8" max="8" width="11.25" customWidth="1"/>
    <col min="9" max="9" width="13.875" customWidth="1"/>
  </cols>
  <sheetData>
    <row r="1" spans="1:11" x14ac:dyDescent="0.2">
      <c r="I1" t="s">
        <v>37</v>
      </c>
    </row>
    <row r="2" spans="1:11" x14ac:dyDescent="0.2">
      <c r="D2" s="32" t="s">
        <v>62</v>
      </c>
      <c r="E2" s="32"/>
      <c r="F2" s="32"/>
      <c r="G2" s="32"/>
      <c r="H2" s="32"/>
    </row>
    <row r="4" spans="1:11" x14ac:dyDescent="0.2">
      <c r="D4" s="32" t="s">
        <v>52</v>
      </c>
    </row>
    <row r="5" spans="1:11" ht="12" customHeight="1" thickBot="1" x14ac:dyDescent="0.3">
      <c r="A5" s="59"/>
      <c r="B5" s="60"/>
      <c r="C5" s="60"/>
      <c r="D5" s="60"/>
      <c r="E5" s="87" t="s">
        <v>36</v>
      </c>
      <c r="F5" s="88"/>
      <c r="G5" s="60"/>
      <c r="H5" s="60"/>
      <c r="I5" s="60"/>
    </row>
    <row r="6" spans="1:11" ht="31.5" customHeight="1" thickTop="1" x14ac:dyDescent="0.25">
      <c r="A6" s="63" t="s">
        <v>48</v>
      </c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38</v>
      </c>
      <c r="H6" s="64" t="s">
        <v>39</v>
      </c>
      <c r="I6" s="65" t="s">
        <v>56</v>
      </c>
    </row>
    <row r="7" spans="1:11" ht="15.75" x14ac:dyDescent="0.25">
      <c r="A7" s="15" t="s">
        <v>33</v>
      </c>
      <c r="B7" s="61">
        <v>36019</v>
      </c>
      <c r="C7" s="61">
        <v>77696</v>
      </c>
      <c r="D7" s="61">
        <v>25072</v>
      </c>
      <c r="E7" s="61">
        <v>150252</v>
      </c>
      <c r="F7" s="61">
        <v>5896</v>
      </c>
      <c r="G7" s="61">
        <f>SUM(B7:F7)</f>
        <v>294935</v>
      </c>
      <c r="H7" s="61">
        <v>1171530</v>
      </c>
      <c r="I7" s="62">
        <f>G7/H7*100</f>
        <v>25.175198245030007</v>
      </c>
    </row>
    <row r="8" spans="1:11" ht="15" x14ac:dyDescent="0.2">
      <c r="A8" s="1" t="s">
        <v>5</v>
      </c>
      <c r="B8" s="34">
        <v>12771</v>
      </c>
      <c r="C8" s="34">
        <v>37436</v>
      </c>
      <c r="D8" s="34">
        <v>19363</v>
      </c>
      <c r="E8" s="34">
        <v>70569</v>
      </c>
      <c r="F8" s="34">
        <v>2403</v>
      </c>
      <c r="G8" s="34">
        <v>142542</v>
      </c>
      <c r="H8" s="34">
        <v>489710</v>
      </c>
      <c r="I8" s="40">
        <f t="shared" ref="I8:I16" si="0">G8/H8*100</f>
        <v>29.107430928508709</v>
      </c>
    </row>
    <row r="9" spans="1:11" ht="15" x14ac:dyDescent="0.2">
      <c r="A9" s="1" t="s">
        <v>6</v>
      </c>
      <c r="B9" s="34">
        <v>1183</v>
      </c>
      <c r="C9" s="34">
        <v>7923</v>
      </c>
      <c r="D9" s="34">
        <v>1200</v>
      </c>
      <c r="E9" s="34">
        <v>25305</v>
      </c>
      <c r="F9" s="34">
        <v>918</v>
      </c>
      <c r="G9" s="34">
        <f>SUM(B9:F9)</f>
        <v>36529</v>
      </c>
      <c r="H9" s="34">
        <v>64030</v>
      </c>
      <c r="I9" s="40">
        <f t="shared" si="0"/>
        <v>57.049820396689057</v>
      </c>
    </row>
    <row r="10" spans="1:11" ht="15" x14ac:dyDescent="0.2">
      <c r="A10" s="1" t="s">
        <v>7</v>
      </c>
      <c r="B10" s="34">
        <v>475</v>
      </c>
      <c r="C10" s="34">
        <v>0</v>
      </c>
      <c r="D10" s="34">
        <v>0</v>
      </c>
      <c r="E10" s="34">
        <v>0</v>
      </c>
      <c r="F10" s="34">
        <v>0</v>
      </c>
      <c r="G10" s="34">
        <f>SUM(B10:F10)</f>
        <v>475</v>
      </c>
      <c r="H10" s="34">
        <v>11410</v>
      </c>
      <c r="I10" s="40">
        <f t="shared" si="0"/>
        <v>4.1630148992112179</v>
      </c>
    </row>
    <row r="11" spans="1:11" ht="15" x14ac:dyDescent="0.2">
      <c r="A11" s="1" t="s">
        <v>8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32200</v>
      </c>
      <c r="I11" s="34">
        <v>0</v>
      </c>
    </row>
    <row r="12" spans="1:11" ht="15" x14ac:dyDescent="0.2">
      <c r="A12" s="1" t="s">
        <v>9</v>
      </c>
      <c r="B12" s="34">
        <v>1643</v>
      </c>
      <c r="C12" s="34">
        <v>2888</v>
      </c>
      <c r="D12" s="34">
        <v>305</v>
      </c>
      <c r="E12" s="34">
        <v>0</v>
      </c>
      <c r="F12" s="34">
        <v>0</v>
      </c>
      <c r="G12" s="34">
        <v>4836</v>
      </c>
      <c r="H12" s="34">
        <v>84700</v>
      </c>
      <c r="I12" s="40">
        <f t="shared" si="0"/>
        <v>5.7095631641086184</v>
      </c>
    </row>
    <row r="13" spans="1:11" ht="15" x14ac:dyDescent="0.2">
      <c r="A13" s="1" t="s">
        <v>10</v>
      </c>
      <c r="B13" s="34">
        <v>0</v>
      </c>
      <c r="C13" s="34">
        <v>160</v>
      </c>
      <c r="D13" s="34">
        <v>318</v>
      </c>
      <c r="E13" s="34">
        <v>13768</v>
      </c>
      <c r="F13" s="34">
        <v>0</v>
      </c>
      <c r="G13" s="34">
        <v>14246</v>
      </c>
      <c r="H13" s="34">
        <v>26470</v>
      </c>
      <c r="I13" s="40">
        <f t="shared" si="0"/>
        <v>53.819418209293538</v>
      </c>
      <c r="K13" s="5"/>
    </row>
    <row r="14" spans="1:11" ht="15" x14ac:dyDescent="0.2">
      <c r="A14" s="1" t="s">
        <v>11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5160</v>
      </c>
      <c r="I14" s="34">
        <v>0</v>
      </c>
    </row>
    <row r="15" spans="1:11" ht="15" x14ac:dyDescent="0.2">
      <c r="A15" s="1" t="s">
        <v>12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17160</v>
      </c>
      <c r="I15" s="34">
        <v>0</v>
      </c>
      <c r="K15" s="5"/>
    </row>
    <row r="16" spans="1:11" ht="15.75" thickBot="1" x14ac:dyDescent="0.25">
      <c r="A16" s="3" t="s">
        <v>13</v>
      </c>
      <c r="B16" s="35">
        <v>19947</v>
      </c>
      <c r="C16" s="35">
        <v>29389</v>
      </c>
      <c r="D16" s="35">
        <v>3886</v>
      </c>
      <c r="E16" s="35">
        <v>40610</v>
      </c>
      <c r="F16" s="35">
        <v>2575</v>
      </c>
      <c r="G16" s="35">
        <v>96307</v>
      </c>
      <c r="H16" s="35">
        <v>440730</v>
      </c>
      <c r="I16" s="41">
        <f t="shared" si="0"/>
        <v>21.85170058766138</v>
      </c>
    </row>
    <row r="17" spans="1:9" ht="15" thickTop="1" x14ac:dyDescent="0.2">
      <c r="A17" s="21" t="s">
        <v>55</v>
      </c>
      <c r="B17" s="5"/>
      <c r="C17" s="5"/>
      <c r="D17" s="5"/>
      <c r="E17" s="5"/>
      <c r="F17" s="5"/>
      <c r="G17" s="6"/>
      <c r="H17" s="5"/>
      <c r="I17" s="7"/>
    </row>
    <row r="18" spans="1:9" x14ac:dyDescent="0.2">
      <c r="D18" s="32" t="s">
        <v>40</v>
      </c>
    </row>
    <row r="19" spans="1:9" ht="15.75" thickBot="1" x14ac:dyDescent="0.3">
      <c r="E19" s="89" t="s">
        <v>36</v>
      </c>
      <c r="F19" s="90"/>
    </row>
    <row r="20" spans="1:9" ht="30.75" thickTop="1" x14ac:dyDescent="0.25">
      <c r="A20" s="63" t="s">
        <v>47</v>
      </c>
      <c r="B20" s="64" t="s">
        <v>0</v>
      </c>
      <c r="C20" s="64" t="s">
        <v>1</v>
      </c>
      <c r="D20" s="64" t="s">
        <v>2</v>
      </c>
      <c r="E20" s="64" t="s">
        <v>3</v>
      </c>
      <c r="F20" s="64" t="s">
        <v>4</v>
      </c>
      <c r="G20" s="64" t="s">
        <v>38</v>
      </c>
      <c r="H20" s="64" t="s">
        <v>39</v>
      </c>
      <c r="I20" s="65" t="s">
        <v>56</v>
      </c>
    </row>
    <row r="21" spans="1:9" ht="15.75" x14ac:dyDescent="0.25">
      <c r="A21" s="14" t="s">
        <v>35</v>
      </c>
      <c r="B21" s="24">
        <f>B22+B27</f>
        <v>9592</v>
      </c>
      <c r="C21" s="24">
        <f t="shared" ref="C21:G21" si="1">C22+C27</f>
        <v>9275</v>
      </c>
      <c r="D21" s="24">
        <f t="shared" si="1"/>
        <v>12689</v>
      </c>
      <c r="E21" s="24">
        <f t="shared" si="1"/>
        <v>18533</v>
      </c>
      <c r="F21" s="24">
        <f t="shared" si="1"/>
        <v>15407</v>
      </c>
      <c r="G21" s="24">
        <f t="shared" si="1"/>
        <v>65496</v>
      </c>
      <c r="H21" s="24">
        <f>H22+H27</f>
        <v>683620</v>
      </c>
      <c r="I21" s="23">
        <f t="shared" ref="I21:I26" si="2">G21/H21*100</f>
        <v>9.5807612416254635</v>
      </c>
    </row>
    <row r="22" spans="1:9" ht="15.75" x14ac:dyDescent="0.25">
      <c r="A22" s="15" t="s">
        <v>44</v>
      </c>
      <c r="B22" s="24">
        <v>6904</v>
      </c>
      <c r="C22" s="24">
        <v>5500</v>
      </c>
      <c r="D22" s="24">
        <v>11383</v>
      </c>
      <c r="E22" s="24">
        <v>8144</v>
      </c>
      <c r="F22" s="24">
        <v>15003</v>
      </c>
      <c r="G22" s="24">
        <f>SUM(B22:F22)</f>
        <v>46934</v>
      </c>
      <c r="H22" s="24">
        <v>164200</v>
      </c>
      <c r="I22" s="23">
        <f t="shared" si="2"/>
        <v>28.583434835566386</v>
      </c>
    </row>
    <row r="23" spans="1:9" ht="15" x14ac:dyDescent="0.2">
      <c r="A23" s="42" t="s">
        <v>14</v>
      </c>
      <c r="B23" s="36">
        <v>1860</v>
      </c>
      <c r="C23" s="36">
        <v>1202</v>
      </c>
      <c r="D23" s="36">
        <v>3767</v>
      </c>
      <c r="E23" s="36">
        <v>2223</v>
      </c>
      <c r="F23" s="36">
        <v>3160</v>
      </c>
      <c r="G23" s="36">
        <f>SUM(B23:F23)</f>
        <v>12212</v>
      </c>
      <c r="H23" s="36">
        <v>41400</v>
      </c>
      <c r="I23" s="26">
        <f t="shared" si="2"/>
        <v>29.497584541062803</v>
      </c>
    </row>
    <row r="24" spans="1:9" ht="15" x14ac:dyDescent="0.2">
      <c r="A24" s="42" t="s">
        <v>15</v>
      </c>
      <c r="B24" s="36">
        <v>220</v>
      </c>
      <c r="C24" s="36">
        <v>316</v>
      </c>
      <c r="D24" s="36">
        <v>152</v>
      </c>
      <c r="E24" s="36">
        <v>86</v>
      </c>
      <c r="F24" s="36">
        <v>35</v>
      </c>
      <c r="G24" s="36">
        <f>SUM(B24:F24)</f>
        <v>809</v>
      </c>
      <c r="H24" s="36">
        <v>16370.000000000002</v>
      </c>
      <c r="I24" s="26">
        <f t="shared" si="2"/>
        <v>4.9419670128283437</v>
      </c>
    </row>
    <row r="25" spans="1:9" ht="15" x14ac:dyDescent="0.2">
      <c r="A25" s="42" t="s">
        <v>16</v>
      </c>
      <c r="B25" s="36">
        <v>460</v>
      </c>
      <c r="C25" s="36">
        <v>395</v>
      </c>
      <c r="D25" s="36">
        <v>4413</v>
      </c>
      <c r="E25" s="36">
        <v>1982</v>
      </c>
      <c r="F25" s="36">
        <v>8249</v>
      </c>
      <c r="G25" s="36">
        <f>SUM(B25:F25)</f>
        <v>15499</v>
      </c>
      <c r="H25" s="36">
        <v>26320</v>
      </c>
      <c r="I25" s="26">
        <f t="shared" si="2"/>
        <v>58.886778115501514</v>
      </c>
    </row>
    <row r="26" spans="1:9" ht="15" x14ac:dyDescent="0.2">
      <c r="A26" s="42" t="s">
        <v>13</v>
      </c>
      <c r="B26" s="36">
        <v>4364</v>
      </c>
      <c r="C26" s="36">
        <v>3587</v>
      </c>
      <c r="D26" s="36">
        <v>3051</v>
      </c>
      <c r="E26" s="36">
        <v>3853</v>
      </c>
      <c r="F26" s="36">
        <v>3559</v>
      </c>
      <c r="G26" s="36">
        <f>SUM(B26:F26)</f>
        <v>18414</v>
      </c>
      <c r="H26" s="36">
        <v>80110</v>
      </c>
      <c r="I26" s="26">
        <f t="shared" si="2"/>
        <v>22.985894395206589</v>
      </c>
    </row>
    <row r="27" spans="1:9" ht="16.5" customHeight="1" x14ac:dyDescent="0.25">
      <c r="A27" s="14" t="s">
        <v>34</v>
      </c>
      <c r="B27" s="28">
        <v>2688</v>
      </c>
      <c r="C27" s="28">
        <v>3775</v>
      </c>
      <c r="D27" s="28">
        <v>1306</v>
      </c>
      <c r="E27" s="28">
        <v>10389</v>
      </c>
      <c r="F27" s="28">
        <v>404</v>
      </c>
      <c r="G27" s="28">
        <v>18562</v>
      </c>
      <c r="H27" s="28">
        <v>519420</v>
      </c>
      <c r="I27" s="20">
        <f>G27/H27*100</f>
        <v>3.5736013245543106</v>
      </c>
    </row>
    <row r="28" spans="1:9" ht="15" x14ac:dyDescent="0.2">
      <c r="A28" s="1" t="s">
        <v>17</v>
      </c>
      <c r="B28" s="36">
        <v>30</v>
      </c>
      <c r="C28" s="36">
        <v>0</v>
      </c>
      <c r="D28" s="36">
        <v>0</v>
      </c>
      <c r="E28" s="36">
        <v>0</v>
      </c>
      <c r="F28" s="45">
        <v>0</v>
      </c>
      <c r="G28" s="36">
        <v>30</v>
      </c>
      <c r="H28" s="34">
        <v>25730</v>
      </c>
      <c r="I28" s="2">
        <f t="shared" ref="I28:I33" si="3">G28/H28*100</f>
        <v>0.1165954139137194</v>
      </c>
    </row>
    <row r="29" spans="1:9" ht="15" x14ac:dyDescent="0.2">
      <c r="A29" s="1" t="s">
        <v>18</v>
      </c>
      <c r="B29" s="36">
        <v>315</v>
      </c>
      <c r="C29" s="36">
        <v>20</v>
      </c>
      <c r="D29" s="36">
        <v>0</v>
      </c>
      <c r="E29" s="36">
        <v>7</v>
      </c>
      <c r="F29" s="36">
        <v>0</v>
      </c>
      <c r="G29" s="36">
        <v>342</v>
      </c>
      <c r="H29" s="34">
        <v>35250</v>
      </c>
      <c r="I29" s="2">
        <f t="shared" si="3"/>
        <v>0.97021276595744677</v>
      </c>
    </row>
    <row r="30" spans="1:9" ht="15" x14ac:dyDescent="0.2">
      <c r="A30" s="1" t="s">
        <v>19</v>
      </c>
      <c r="B30" s="36">
        <v>3</v>
      </c>
      <c r="C30" s="36">
        <v>0</v>
      </c>
      <c r="D30" s="36">
        <v>0</v>
      </c>
      <c r="E30" s="36">
        <v>0</v>
      </c>
      <c r="F30" s="36">
        <v>0</v>
      </c>
      <c r="G30" s="36">
        <v>3</v>
      </c>
      <c r="H30" s="34">
        <v>82130</v>
      </c>
      <c r="I30" s="2">
        <f t="shared" si="3"/>
        <v>3.6527456471447703E-3</v>
      </c>
    </row>
    <row r="31" spans="1:9" ht="15" x14ac:dyDescent="0.2">
      <c r="A31" s="1" t="s">
        <v>20</v>
      </c>
      <c r="B31" s="36">
        <v>2192</v>
      </c>
      <c r="C31" s="36">
        <v>2461</v>
      </c>
      <c r="D31" s="36">
        <v>1208</v>
      </c>
      <c r="E31" s="36">
        <v>6179</v>
      </c>
      <c r="F31" s="36">
        <v>82</v>
      </c>
      <c r="G31" s="36">
        <f>SUM(B31:F31)</f>
        <v>12122</v>
      </c>
      <c r="H31" s="34">
        <v>127030</v>
      </c>
      <c r="I31" s="2">
        <f t="shared" si="3"/>
        <v>9.5426277257340786</v>
      </c>
    </row>
    <row r="32" spans="1:9" ht="15" x14ac:dyDescent="0.2">
      <c r="A32" s="1" t="s">
        <v>21</v>
      </c>
      <c r="B32" s="36">
        <v>0</v>
      </c>
      <c r="C32" s="36">
        <v>46</v>
      </c>
      <c r="D32" s="36">
        <v>0</v>
      </c>
      <c r="E32" s="36">
        <v>482</v>
      </c>
      <c r="F32" s="36">
        <v>0</v>
      </c>
      <c r="G32" s="36">
        <f>SUM(B32:F32)</f>
        <v>528</v>
      </c>
      <c r="H32" s="34">
        <v>21400</v>
      </c>
      <c r="I32" s="2">
        <f t="shared" si="3"/>
        <v>2.4672897196261685</v>
      </c>
    </row>
    <row r="33" spans="1:9" ht="15.75" thickBot="1" x14ac:dyDescent="0.25">
      <c r="A33" s="3" t="s">
        <v>13</v>
      </c>
      <c r="B33" s="37">
        <v>148</v>
      </c>
      <c r="C33" s="37">
        <v>1248</v>
      </c>
      <c r="D33" s="37">
        <v>98</v>
      </c>
      <c r="E33" s="37">
        <v>3721</v>
      </c>
      <c r="F33" s="37">
        <f>F27-F31</f>
        <v>322</v>
      </c>
      <c r="G33" s="37">
        <f>SUM(B33:F33)</f>
        <v>5537</v>
      </c>
      <c r="H33" s="35">
        <v>227880</v>
      </c>
      <c r="I33" s="12">
        <f t="shared" si="3"/>
        <v>2.429787607512726</v>
      </c>
    </row>
    <row r="34" spans="1:9" ht="15" thickTop="1" x14ac:dyDescent="0.2">
      <c r="A34" s="21" t="s">
        <v>42</v>
      </c>
    </row>
    <row r="35" spans="1:9" x14ac:dyDescent="0.2">
      <c r="A35" s="21"/>
    </row>
    <row r="36" spans="1:9" x14ac:dyDescent="0.2">
      <c r="A36" s="21"/>
      <c r="D36" s="32" t="s">
        <v>41</v>
      </c>
    </row>
    <row r="37" spans="1:9" ht="15.75" thickBot="1" x14ac:dyDescent="0.3">
      <c r="E37" s="89" t="s">
        <v>36</v>
      </c>
      <c r="F37" s="90"/>
      <c r="G37" s="11"/>
      <c r="H37" s="11"/>
    </row>
    <row r="38" spans="1:9" ht="31.5" thickTop="1" thickBot="1" x14ac:dyDescent="0.3">
      <c r="A38" s="63" t="s">
        <v>45</v>
      </c>
      <c r="B38" s="64" t="s">
        <v>0</v>
      </c>
      <c r="C38" s="64" t="s">
        <v>1</v>
      </c>
      <c r="D38" s="64" t="s">
        <v>2</v>
      </c>
      <c r="E38" s="64" t="s">
        <v>3</v>
      </c>
      <c r="F38" s="64" t="s">
        <v>4</v>
      </c>
      <c r="G38" s="64" t="s">
        <v>38</v>
      </c>
      <c r="H38" s="64" t="s">
        <v>39</v>
      </c>
      <c r="I38" s="65" t="s">
        <v>56</v>
      </c>
    </row>
    <row r="39" spans="1:9" s="11" customFormat="1" ht="16.5" thickTop="1" x14ac:dyDescent="0.25">
      <c r="A39" s="16" t="s">
        <v>43</v>
      </c>
      <c r="B39" s="38">
        <v>25134</v>
      </c>
      <c r="C39" s="19">
        <v>23006</v>
      </c>
      <c r="D39" s="19">
        <v>36983</v>
      </c>
      <c r="E39" s="19">
        <v>104878</v>
      </c>
      <c r="F39" s="19">
        <v>23516</v>
      </c>
      <c r="G39" s="19">
        <v>213517</v>
      </c>
      <c r="H39" s="19">
        <v>702514</v>
      </c>
      <c r="I39" s="20">
        <f>G39/H39*100</f>
        <v>30.393273301314995</v>
      </c>
    </row>
    <row r="40" spans="1:9" ht="15" x14ac:dyDescent="0.2">
      <c r="A40" s="1" t="s">
        <v>22</v>
      </c>
      <c r="B40" s="8">
        <v>567</v>
      </c>
      <c r="C40" s="8">
        <v>462</v>
      </c>
      <c r="D40" s="8">
        <v>3820</v>
      </c>
      <c r="E40" s="8">
        <v>16287</v>
      </c>
      <c r="F40" s="25">
        <v>978</v>
      </c>
      <c r="G40" s="48">
        <f t="shared" ref="G40:G51" si="4">SUM(B40:F40)</f>
        <v>22114</v>
      </c>
      <c r="H40" s="46">
        <v>46880</v>
      </c>
      <c r="I40" s="2">
        <f>G40/H40*100</f>
        <v>47.171501706484641</v>
      </c>
    </row>
    <row r="41" spans="1:9" ht="15" x14ac:dyDescent="0.2">
      <c r="A41" s="1" t="s">
        <v>23</v>
      </c>
      <c r="B41" s="8">
        <v>136</v>
      </c>
      <c r="C41" s="8">
        <v>6</v>
      </c>
      <c r="D41" s="8">
        <v>82</v>
      </c>
      <c r="E41" s="8">
        <v>898</v>
      </c>
      <c r="F41" s="25">
        <v>69</v>
      </c>
      <c r="G41" s="48">
        <f t="shared" si="4"/>
        <v>1191</v>
      </c>
      <c r="H41" s="46">
        <v>9554</v>
      </c>
      <c r="I41" s="2">
        <f t="shared" ref="I41:I51" si="5">G41/H41*100</f>
        <v>12.465982834414904</v>
      </c>
    </row>
    <row r="42" spans="1:9" ht="15" x14ac:dyDescent="0.2">
      <c r="A42" s="1" t="s">
        <v>24</v>
      </c>
      <c r="B42" s="8">
        <v>600</v>
      </c>
      <c r="C42" s="8">
        <v>2677</v>
      </c>
      <c r="D42" s="8">
        <v>2858</v>
      </c>
      <c r="E42" s="8">
        <v>5883</v>
      </c>
      <c r="F42" s="44">
        <v>0</v>
      </c>
      <c r="G42" s="48">
        <f t="shared" si="4"/>
        <v>12018</v>
      </c>
      <c r="H42" s="46">
        <v>32300</v>
      </c>
      <c r="I42" s="2">
        <f t="shared" si="5"/>
        <v>37.207430340557273</v>
      </c>
    </row>
    <row r="43" spans="1:9" ht="15" x14ac:dyDescent="0.2">
      <c r="A43" s="1" t="s">
        <v>25</v>
      </c>
      <c r="B43" s="8">
        <v>514</v>
      </c>
      <c r="C43" s="8">
        <v>31</v>
      </c>
      <c r="D43" s="8">
        <v>945</v>
      </c>
      <c r="E43" s="8">
        <v>1540</v>
      </c>
      <c r="F43" s="25">
        <v>955</v>
      </c>
      <c r="G43" s="48">
        <f t="shared" si="4"/>
        <v>3985</v>
      </c>
      <c r="H43" s="46">
        <v>26300</v>
      </c>
      <c r="I43" s="2">
        <f t="shared" si="5"/>
        <v>15.152091254752854</v>
      </c>
    </row>
    <row r="44" spans="1:9" ht="15" x14ac:dyDescent="0.2">
      <c r="A44" s="1" t="s">
        <v>26</v>
      </c>
      <c r="B44" s="8">
        <v>1244</v>
      </c>
      <c r="C44" s="8">
        <v>905</v>
      </c>
      <c r="D44" s="8">
        <v>969</v>
      </c>
      <c r="E44" s="8">
        <v>351</v>
      </c>
      <c r="F44" s="46">
        <v>1020</v>
      </c>
      <c r="G44" s="48">
        <f t="shared" si="4"/>
        <v>4489</v>
      </c>
      <c r="H44" s="46">
        <v>36090</v>
      </c>
      <c r="I44" s="2">
        <f t="shared" si="5"/>
        <v>12.438348573011915</v>
      </c>
    </row>
    <row r="45" spans="1:9" ht="15" x14ac:dyDescent="0.2">
      <c r="A45" s="1" t="s">
        <v>27</v>
      </c>
      <c r="B45" s="8">
        <v>3276</v>
      </c>
      <c r="C45" s="8">
        <v>1681</v>
      </c>
      <c r="D45" s="8">
        <v>2066</v>
      </c>
      <c r="E45" s="8">
        <v>606</v>
      </c>
      <c r="F45" s="46">
        <v>5342</v>
      </c>
      <c r="G45" s="48">
        <f t="shared" si="4"/>
        <v>12971</v>
      </c>
      <c r="H45" s="46">
        <v>34290</v>
      </c>
      <c r="I45" s="2">
        <f t="shared" si="5"/>
        <v>37.827354913969089</v>
      </c>
    </row>
    <row r="46" spans="1:9" ht="15" x14ac:dyDescent="0.2">
      <c r="A46" s="1" t="s">
        <v>28</v>
      </c>
      <c r="B46" s="8">
        <v>557</v>
      </c>
      <c r="C46" s="8">
        <v>0</v>
      </c>
      <c r="D46" s="8">
        <v>10</v>
      </c>
      <c r="E46" s="8">
        <v>318</v>
      </c>
      <c r="F46" s="25">
        <v>691</v>
      </c>
      <c r="G46" s="48">
        <f t="shared" si="4"/>
        <v>1576</v>
      </c>
      <c r="H46" s="46">
        <v>22600</v>
      </c>
      <c r="I46" s="2">
        <f t="shared" si="5"/>
        <v>6.9734513274336285</v>
      </c>
    </row>
    <row r="47" spans="1:9" ht="15" x14ac:dyDescent="0.2">
      <c r="A47" s="1" t="s">
        <v>29</v>
      </c>
      <c r="B47" s="8">
        <v>8</v>
      </c>
      <c r="C47" s="8">
        <v>0</v>
      </c>
      <c r="D47" s="8">
        <v>10</v>
      </c>
      <c r="E47" s="8">
        <v>42</v>
      </c>
      <c r="F47" s="8">
        <v>0</v>
      </c>
      <c r="G47" s="48">
        <f t="shared" si="4"/>
        <v>60</v>
      </c>
      <c r="H47" s="46">
        <v>6100</v>
      </c>
      <c r="I47" s="2">
        <f t="shared" si="5"/>
        <v>0.98360655737704927</v>
      </c>
    </row>
    <row r="48" spans="1:9" ht="15" x14ac:dyDescent="0.2">
      <c r="A48" s="1" t="s">
        <v>13</v>
      </c>
      <c r="B48" s="8">
        <v>14382</v>
      </c>
      <c r="C48" s="8">
        <v>2852</v>
      </c>
      <c r="D48" s="8">
        <v>16446</v>
      </c>
      <c r="E48" s="8">
        <v>21912</v>
      </c>
      <c r="F48" s="46">
        <v>6648</v>
      </c>
      <c r="G48" s="48">
        <f t="shared" si="4"/>
        <v>62240</v>
      </c>
      <c r="H48" s="46">
        <v>277200</v>
      </c>
      <c r="I48" s="2">
        <f t="shared" si="5"/>
        <v>22.453102453102453</v>
      </c>
    </row>
    <row r="49" spans="1:9" ht="15" x14ac:dyDescent="0.2">
      <c r="A49" s="1" t="s">
        <v>30</v>
      </c>
      <c r="B49" s="8">
        <v>1549</v>
      </c>
      <c r="C49" s="8">
        <v>10974</v>
      </c>
      <c r="D49" s="8">
        <v>8272</v>
      </c>
      <c r="E49" s="8">
        <v>56602</v>
      </c>
      <c r="F49" s="46">
        <v>6409</v>
      </c>
      <c r="G49" s="48">
        <f t="shared" si="4"/>
        <v>83806</v>
      </c>
      <c r="H49" s="46">
        <v>139700</v>
      </c>
      <c r="I49" s="2">
        <f t="shared" si="5"/>
        <v>59.989978525411594</v>
      </c>
    </row>
    <row r="50" spans="1:9" ht="15" x14ac:dyDescent="0.2">
      <c r="A50" s="1" t="s">
        <v>31</v>
      </c>
      <c r="B50" s="8">
        <v>1805</v>
      </c>
      <c r="C50" s="8">
        <v>2708</v>
      </c>
      <c r="D50" s="8">
        <v>1155</v>
      </c>
      <c r="E50" s="8">
        <v>435</v>
      </c>
      <c r="F50" s="25">
        <v>767</v>
      </c>
      <c r="G50" s="48">
        <f t="shared" si="4"/>
        <v>6870</v>
      </c>
      <c r="H50" s="46">
        <v>56300</v>
      </c>
      <c r="I50" s="2">
        <f t="shared" si="5"/>
        <v>12.202486678507993</v>
      </c>
    </row>
    <row r="51" spans="1:9" ht="15.75" thickBot="1" x14ac:dyDescent="0.25">
      <c r="A51" s="3" t="s">
        <v>32</v>
      </c>
      <c r="B51" s="27">
        <v>496</v>
      </c>
      <c r="C51" s="9">
        <v>710</v>
      </c>
      <c r="D51" s="9">
        <v>350</v>
      </c>
      <c r="E51" s="9">
        <v>4</v>
      </c>
      <c r="F51" s="33">
        <v>637</v>
      </c>
      <c r="G51" s="49">
        <f t="shared" si="4"/>
        <v>2197</v>
      </c>
      <c r="H51" s="47">
        <v>15200</v>
      </c>
      <c r="I51" s="12">
        <f t="shared" si="5"/>
        <v>14.453947368421053</v>
      </c>
    </row>
    <row r="52" spans="1:9" s="30" customFormat="1" ht="15" thickTop="1" x14ac:dyDescent="0.2">
      <c r="A52" s="21" t="s">
        <v>54</v>
      </c>
      <c r="B52" s="6"/>
      <c r="C52" s="31"/>
      <c r="D52" s="31"/>
      <c r="E52" s="31"/>
      <c r="F52" s="31"/>
      <c r="G52" s="31"/>
      <c r="H52" s="31"/>
      <c r="I52" s="29"/>
    </row>
    <row r="53" spans="1:9" x14ac:dyDescent="0.2">
      <c r="C53" s="6"/>
      <c r="D53" s="6"/>
      <c r="E53" s="6"/>
      <c r="F53" s="6"/>
      <c r="G53" s="6"/>
      <c r="H53" s="6"/>
      <c r="I53" s="13"/>
    </row>
    <row r="54" spans="1:9" ht="15" x14ac:dyDescent="0.25">
      <c r="B54" s="32" t="s">
        <v>57</v>
      </c>
      <c r="E54" s="22"/>
      <c r="F54" s="11"/>
      <c r="G54" s="11"/>
      <c r="H54" s="11"/>
      <c r="I54" s="13"/>
    </row>
    <row r="55" spans="1:9" ht="15.75" thickBot="1" x14ac:dyDescent="0.25">
      <c r="A55" s="4"/>
    </row>
    <row r="56" spans="1:9" ht="31.5" thickTop="1" thickBot="1" x14ac:dyDescent="0.3">
      <c r="A56" s="63" t="s">
        <v>49</v>
      </c>
      <c r="B56" s="64" t="s">
        <v>0</v>
      </c>
      <c r="C56" s="64" t="s">
        <v>1</v>
      </c>
      <c r="D56" s="64" t="s">
        <v>2</v>
      </c>
      <c r="E56" s="64" t="s">
        <v>3</v>
      </c>
      <c r="F56" s="64" t="s">
        <v>4</v>
      </c>
      <c r="G56" s="64" t="s">
        <v>38</v>
      </c>
      <c r="H56" s="64" t="s">
        <v>39</v>
      </c>
      <c r="I56" s="65" t="s">
        <v>56</v>
      </c>
    </row>
    <row r="57" spans="1:9" s="11" customFormat="1" ht="15.75" thickTop="1" x14ac:dyDescent="0.25">
      <c r="A57" s="17" t="s">
        <v>58</v>
      </c>
      <c r="B57" s="50">
        <v>1027.4000000000001</v>
      </c>
      <c r="C57" s="50">
        <v>0</v>
      </c>
      <c r="D57" s="50">
        <v>0</v>
      </c>
      <c r="E57" s="50">
        <v>13052.6</v>
      </c>
      <c r="F57" s="50">
        <v>0</v>
      </c>
      <c r="G57" s="50">
        <f>SUM(B57:F57)</f>
        <v>14080</v>
      </c>
      <c r="H57" s="51">
        <v>84094.76</v>
      </c>
      <c r="I57" s="52">
        <f>G57/H57*100</f>
        <v>16.743017044105958</v>
      </c>
    </row>
    <row r="58" spans="1:9" ht="15" x14ac:dyDescent="0.2">
      <c r="A58" s="17" t="s">
        <v>59</v>
      </c>
      <c r="B58" s="50">
        <v>23755.69</v>
      </c>
      <c r="C58" s="50">
        <v>11034.32</v>
      </c>
      <c r="D58" s="50">
        <v>9873.49</v>
      </c>
      <c r="E58" s="50">
        <v>0</v>
      </c>
      <c r="F58" s="50">
        <v>39814.78</v>
      </c>
      <c r="G58" s="50">
        <f>SUM(B58:F58)</f>
        <v>84478.28</v>
      </c>
      <c r="H58" s="51">
        <v>532948.43000000005</v>
      </c>
      <c r="I58" s="53">
        <f t="shared" ref="I58:I60" si="6">G58/H58*100</f>
        <v>15.851117152179246</v>
      </c>
    </row>
    <row r="59" spans="1:9" ht="15" x14ac:dyDescent="0.2">
      <c r="A59" s="17" t="s">
        <v>60</v>
      </c>
      <c r="B59" s="50">
        <v>4060.39</v>
      </c>
      <c r="C59" s="50">
        <v>0</v>
      </c>
      <c r="D59" s="50">
        <v>8371.31</v>
      </c>
      <c r="E59" s="50">
        <v>16481.7</v>
      </c>
      <c r="F59" s="50">
        <v>5898.73</v>
      </c>
      <c r="G59" s="50">
        <f>SUM(B59:F59)</f>
        <v>34812.130000000005</v>
      </c>
      <c r="H59" s="51">
        <v>2308977.2080000001</v>
      </c>
      <c r="I59" s="53">
        <f t="shared" si="6"/>
        <v>1.5076861685505214</v>
      </c>
    </row>
    <row r="60" spans="1:9" ht="15.75" thickBot="1" x14ac:dyDescent="0.25">
      <c r="A60" s="18" t="s">
        <v>61</v>
      </c>
      <c r="B60" s="54">
        <v>42648.94</v>
      </c>
      <c r="C60" s="55">
        <v>47654.794000000002</v>
      </c>
      <c r="D60" s="55">
        <v>10084.668</v>
      </c>
      <c r="E60" s="55">
        <v>55943.624000000003</v>
      </c>
      <c r="F60" s="55">
        <v>76411.601999999999</v>
      </c>
      <c r="G60" s="56">
        <f>SUM(B60:F60)</f>
        <v>232743.62800000003</v>
      </c>
      <c r="H60" s="57">
        <v>1554252.162</v>
      </c>
      <c r="I60" s="58">
        <f t="shared" si="6"/>
        <v>14.974637558200804</v>
      </c>
    </row>
    <row r="61" spans="1:9" ht="15" thickTop="1" x14ac:dyDescent="0.2">
      <c r="A61" s="21" t="s">
        <v>53</v>
      </c>
      <c r="H61" s="10"/>
    </row>
    <row r="62" spans="1:9" x14ac:dyDescent="0.2">
      <c r="A62" s="43" t="s">
        <v>46</v>
      </c>
    </row>
    <row r="64" spans="1:9" x14ac:dyDescent="0.2">
      <c r="A64" s="39" t="s">
        <v>50</v>
      </c>
    </row>
    <row r="65" spans="1:1" x14ac:dyDescent="0.2">
      <c r="A65" s="39" t="s">
        <v>51</v>
      </c>
    </row>
  </sheetData>
  <mergeCells count="3">
    <mergeCell ref="E5:F5"/>
    <mergeCell ref="E19:F19"/>
    <mergeCell ref="E37:F37"/>
  </mergeCells>
  <hyperlinks>
    <hyperlink ref="A64" r:id="rId1" display="הגדרות והסברים" xr:uid="{00000000-0004-0000-0000-000000000000}"/>
    <hyperlink ref="A65" r:id="rId2" display="הגדרות והסברים שטחים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2558-E1C8-40C7-95E1-95AA94581157}">
  <dimension ref="A1:K65"/>
  <sheetViews>
    <sheetView rightToLeft="1" tabSelected="1" topLeftCell="A22" workbookViewId="0">
      <selection activeCell="I57" sqref="G57:I60"/>
    </sheetView>
  </sheetViews>
  <sheetFormatPr defaultRowHeight="14.25" x14ac:dyDescent="0.2"/>
  <cols>
    <col min="1" max="1" width="38.625" customWidth="1"/>
    <col min="2" max="2" width="11.875" customWidth="1"/>
    <col min="3" max="4" width="10.5" bestFit="1" customWidth="1"/>
    <col min="5" max="5" width="12.25" customWidth="1"/>
    <col min="6" max="6" width="10" bestFit="1" customWidth="1"/>
    <col min="7" max="7" width="15" bestFit="1" customWidth="1"/>
    <col min="8" max="8" width="11.25" customWidth="1"/>
    <col min="9" max="9" width="13.875" customWidth="1"/>
  </cols>
  <sheetData>
    <row r="1" spans="1:11" x14ac:dyDescent="0.2">
      <c r="A1" t="s">
        <v>63</v>
      </c>
    </row>
    <row r="2" spans="1:11" x14ac:dyDescent="0.2">
      <c r="D2" s="32" t="s">
        <v>62</v>
      </c>
      <c r="E2" s="32"/>
      <c r="F2" s="32"/>
      <c r="G2" s="32"/>
      <c r="H2" s="32"/>
    </row>
    <row r="4" spans="1:11" x14ac:dyDescent="0.2">
      <c r="D4" s="32" t="s">
        <v>64</v>
      </c>
    </row>
    <row r="5" spans="1:11" ht="12" customHeight="1" thickBot="1" x14ac:dyDescent="0.3">
      <c r="A5" s="59"/>
      <c r="B5" s="60"/>
      <c r="C5" s="60"/>
      <c r="D5" s="60"/>
      <c r="E5" s="87" t="s">
        <v>36</v>
      </c>
      <c r="F5" s="88"/>
      <c r="G5" s="60"/>
      <c r="H5" s="60"/>
      <c r="I5" s="60"/>
    </row>
    <row r="6" spans="1:11" ht="31.5" customHeight="1" thickTop="1" x14ac:dyDescent="0.25">
      <c r="A6" s="63" t="s">
        <v>48</v>
      </c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38</v>
      </c>
      <c r="H6" s="64" t="s">
        <v>39</v>
      </c>
      <c r="I6" s="65" t="s">
        <v>56</v>
      </c>
    </row>
    <row r="7" spans="1:11" ht="15.75" x14ac:dyDescent="0.25">
      <c r="A7" s="15" t="s">
        <v>33</v>
      </c>
      <c r="B7" s="61">
        <v>33081</v>
      </c>
      <c r="C7" s="61">
        <v>78038</v>
      </c>
      <c r="D7" s="61">
        <v>25684</v>
      </c>
      <c r="E7" s="61">
        <v>149504</v>
      </c>
      <c r="F7" s="61">
        <v>7870</v>
      </c>
      <c r="G7" s="61">
        <v>294177</v>
      </c>
      <c r="H7" s="66">
        <v>1189684.3</v>
      </c>
      <c r="I7" s="62">
        <v>24.727316314084334</v>
      </c>
    </row>
    <row r="8" spans="1:11" ht="15" x14ac:dyDescent="0.2">
      <c r="A8" s="1" t="s">
        <v>5</v>
      </c>
      <c r="B8" s="34">
        <v>19131</v>
      </c>
      <c r="C8" s="34">
        <v>39883</v>
      </c>
      <c r="D8" s="34">
        <v>22036</v>
      </c>
      <c r="E8" s="34">
        <v>76254</v>
      </c>
      <c r="F8" s="34">
        <v>7663</v>
      </c>
      <c r="G8" s="69">
        <v>164967</v>
      </c>
      <c r="H8" s="67">
        <v>639600</v>
      </c>
      <c r="I8" s="40">
        <v>25.792213883677302</v>
      </c>
    </row>
    <row r="9" spans="1:11" ht="15" x14ac:dyDescent="0.2">
      <c r="A9" s="1" t="s">
        <v>6</v>
      </c>
      <c r="B9" s="34">
        <v>1333</v>
      </c>
      <c r="C9" s="34">
        <v>7725</v>
      </c>
      <c r="D9" s="34">
        <v>2670</v>
      </c>
      <c r="E9" s="34">
        <v>19414</v>
      </c>
      <c r="F9" s="34" t="s">
        <v>67</v>
      </c>
      <c r="G9" s="69">
        <v>31142</v>
      </c>
      <c r="H9" s="67">
        <v>78770</v>
      </c>
      <c r="I9" s="40">
        <v>39.535356100038086</v>
      </c>
    </row>
    <row r="10" spans="1:11" ht="15" x14ac:dyDescent="0.2">
      <c r="A10" s="1" t="s">
        <v>7</v>
      </c>
      <c r="B10" s="34">
        <v>775</v>
      </c>
      <c r="C10" s="34" t="s">
        <v>67</v>
      </c>
      <c r="D10" s="34" t="s">
        <v>67</v>
      </c>
      <c r="E10" s="34" t="s">
        <v>67</v>
      </c>
      <c r="F10" s="34" t="s">
        <v>67</v>
      </c>
      <c r="G10" s="69">
        <v>775</v>
      </c>
      <c r="H10" s="67">
        <v>13855</v>
      </c>
      <c r="I10" s="40">
        <v>5.5936485023457241</v>
      </c>
    </row>
    <row r="11" spans="1:11" ht="15" x14ac:dyDescent="0.2">
      <c r="A11" s="1" t="s">
        <v>8</v>
      </c>
      <c r="B11" s="34" t="s">
        <v>67</v>
      </c>
      <c r="C11" s="34" t="s">
        <v>67</v>
      </c>
      <c r="D11" s="34"/>
      <c r="E11" s="34" t="s">
        <v>67</v>
      </c>
      <c r="F11" s="34" t="s">
        <v>67</v>
      </c>
      <c r="G11" s="69" t="s">
        <v>67</v>
      </c>
      <c r="H11" s="67">
        <v>29530</v>
      </c>
      <c r="I11" s="40" t="s">
        <v>67</v>
      </c>
    </row>
    <row r="12" spans="1:11" ht="15" x14ac:dyDescent="0.2">
      <c r="A12" s="1" t="s">
        <v>9</v>
      </c>
      <c r="B12" s="34">
        <v>2050</v>
      </c>
      <c r="C12" s="34">
        <v>3469</v>
      </c>
      <c r="D12" s="34">
        <v>258</v>
      </c>
      <c r="E12" s="34">
        <v>145</v>
      </c>
      <c r="F12" s="34" t="s">
        <v>67</v>
      </c>
      <c r="G12" s="69">
        <v>5922</v>
      </c>
      <c r="H12" s="67">
        <v>82528</v>
      </c>
      <c r="I12" s="40">
        <v>7.1757464133385032</v>
      </c>
    </row>
    <row r="13" spans="1:11" ht="15" x14ac:dyDescent="0.2">
      <c r="A13" s="1" t="s">
        <v>10</v>
      </c>
      <c r="B13" s="34" t="s">
        <v>67</v>
      </c>
      <c r="C13" s="34" t="s">
        <v>67</v>
      </c>
      <c r="D13" s="34" t="s">
        <v>67</v>
      </c>
      <c r="E13" s="34" t="s">
        <v>67</v>
      </c>
      <c r="F13" s="34" t="s">
        <v>67</v>
      </c>
      <c r="G13" s="69" t="s">
        <v>67</v>
      </c>
      <c r="H13" s="67">
        <v>26290</v>
      </c>
      <c r="I13" s="40" t="s">
        <v>67</v>
      </c>
      <c r="K13" s="5"/>
    </row>
    <row r="14" spans="1:11" ht="15" x14ac:dyDescent="0.2">
      <c r="A14" s="1" t="s">
        <v>11</v>
      </c>
      <c r="B14" s="34" t="s">
        <v>67</v>
      </c>
      <c r="C14" s="34" t="s">
        <v>67</v>
      </c>
      <c r="D14" s="34" t="s">
        <v>67</v>
      </c>
      <c r="E14" s="34" t="s">
        <v>67</v>
      </c>
      <c r="F14" s="34" t="s">
        <v>67</v>
      </c>
      <c r="G14" s="69" t="s">
        <v>67</v>
      </c>
      <c r="H14" s="67">
        <v>4690</v>
      </c>
      <c r="I14" s="40" t="s">
        <v>67</v>
      </c>
    </row>
    <row r="15" spans="1:11" ht="15" x14ac:dyDescent="0.2">
      <c r="A15" s="1" t="s">
        <v>12</v>
      </c>
      <c r="B15" s="34" t="s">
        <v>67</v>
      </c>
      <c r="C15" s="34" t="s">
        <v>67</v>
      </c>
      <c r="D15" s="34" t="s">
        <v>67</v>
      </c>
      <c r="E15" s="34" t="s">
        <v>67</v>
      </c>
      <c r="F15" s="34" t="s">
        <v>67</v>
      </c>
      <c r="G15" s="69" t="s">
        <v>67</v>
      </c>
      <c r="H15" s="67">
        <v>12451</v>
      </c>
      <c r="I15" s="40" t="s">
        <v>67</v>
      </c>
      <c r="K15" s="5"/>
    </row>
    <row r="16" spans="1:11" ht="15.75" thickBot="1" x14ac:dyDescent="0.25">
      <c r="A16" s="3" t="s">
        <v>13</v>
      </c>
      <c r="B16" s="35">
        <v>9692</v>
      </c>
      <c r="C16" s="35">
        <v>26961</v>
      </c>
      <c r="D16" s="35">
        <v>720</v>
      </c>
      <c r="E16" s="35">
        <v>53691</v>
      </c>
      <c r="F16" s="35">
        <v>207</v>
      </c>
      <c r="G16" s="80">
        <v>91271</v>
      </c>
      <c r="H16" s="68">
        <v>301970</v>
      </c>
      <c r="I16" s="41">
        <v>30.225187932576087</v>
      </c>
    </row>
    <row r="17" spans="1:9" ht="15" thickTop="1" x14ac:dyDescent="0.2">
      <c r="A17" s="21" t="s">
        <v>55</v>
      </c>
      <c r="B17" s="5"/>
      <c r="C17" s="5"/>
      <c r="D17" s="5"/>
      <c r="E17" s="5"/>
      <c r="F17" s="5"/>
      <c r="G17" s="6"/>
      <c r="H17" s="5"/>
      <c r="I17" s="7"/>
    </row>
    <row r="18" spans="1:9" x14ac:dyDescent="0.2">
      <c r="D18" s="32" t="s">
        <v>65</v>
      </c>
    </row>
    <row r="19" spans="1:9" ht="15.75" thickBot="1" x14ac:dyDescent="0.3">
      <c r="E19" s="89" t="s">
        <v>36</v>
      </c>
      <c r="F19" s="90"/>
    </row>
    <row r="20" spans="1:9" ht="30.75" thickTop="1" x14ac:dyDescent="0.25">
      <c r="A20" s="63" t="s">
        <v>47</v>
      </c>
      <c r="B20" s="64" t="s">
        <v>0</v>
      </c>
      <c r="C20" s="64" t="s">
        <v>1</v>
      </c>
      <c r="D20" s="64" t="s">
        <v>2</v>
      </c>
      <c r="E20" s="64" t="s">
        <v>3</v>
      </c>
      <c r="F20" s="64" t="s">
        <v>4</v>
      </c>
      <c r="G20" s="64" t="s">
        <v>38</v>
      </c>
      <c r="H20" s="64" t="s">
        <v>39</v>
      </c>
      <c r="I20" s="65" t="s">
        <v>56</v>
      </c>
    </row>
    <row r="21" spans="1:9" ht="15.75" x14ac:dyDescent="0.25">
      <c r="A21" s="14" t="s">
        <v>35</v>
      </c>
      <c r="B21" s="24">
        <f>B22+B27</f>
        <v>13625</v>
      </c>
      <c r="C21" s="24">
        <f t="shared" ref="C21:F21" si="0">C22+C27</f>
        <v>10659</v>
      </c>
      <c r="D21" s="24">
        <f t="shared" si="0"/>
        <v>12262.619999999999</v>
      </c>
      <c r="E21" s="24">
        <f t="shared" si="0"/>
        <v>17761.66</v>
      </c>
      <c r="F21" s="24">
        <v>16267</v>
      </c>
      <c r="G21" s="24">
        <v>70575.28</v>
      </c>
      <c r="H21" s="70">
        <v>676250.7</v>
      </c>
      <c r="I21" s="23">
        <v>10.43625980719872</v>
      </c>
    </row>
    <row r="22" spans="1:9" ht="15.75" x14ac:dyDescent="0.25">
      <c r="A22" s="15" t="s">
        <v>44</v>
      </c>
      <c r="B22" s="24">
        <v>6400</v>
      </c>
      <c r="C22" s="24">
        <v>5593</v>
      </c>
      <c r="D22" s="24">
        <v>11065</v>
      </c>
      <c r="E22" s="24">
        <v>7970</v>
      </c>
      <c r="F22" s="24">
        <v>14697</v>
      </c>
      <c r="G22" s="24">
        <v>45725</v>
      </c>
      <c r="H22" s="72">
        <v>154848</v>
      </c>
      <c r="I22" s="23">
        <v>29.528957429220913</v>
      </c>
    </row>
    <row r="23" spans="1:9" ht="15" x14ac:dyDescent="0.2">
      <c r="A23" s="42" t="s">
        <v>14</v>
      </c>
      <c r="B23" s="36">
        <v>1748</v>
      </c>
      <c r="C23" s="36">
        <v>1218</v>
      </c>
      <c r="D23" s="36">
        <v>6703</v>
      </c>
      <c r="E23" s="36">
        <v>2192</v>
      </c>
      <c r="F23" s="36">
        <v>3253</v>
      </c>
      <c r="G23" s="79">
        <v>15114</v>
      </c>
      <c r="H23" s="71">
        <v>38600</v>
      </c>
      <c r="I23" s="78">
        <v>39.155440414507773</v>
      </c>
    </row>
    <row r="24" spans="1:9" ht="15" x14ac:dyDescent="0.2">
      <c r="A24" s="42" t="s">
        <v>15</v>
      </c>
      <c r="B24" s="36">
        <v>230</v>
      </c>
      <c r="C24" s="36">
        <v>335</v>
      </c>
      <c r="D24" s="36">
        <v>423</v>
      </c>
      <c r="E24" s="36">
        <v>238</v>
      </c>
      <c r="F24" s="36">
        <v>692</v>
      </c>
      <c r="G24" s="79">
        <v>1918</v>
      </c>
      <c r="H24" s="71">
        <v>15090</v>
      </c>
      <c r="I24" s="78">
        <v>12.710404241219351</v>
      </c>
    </row>
    <row r="25" spans="1:9" ht="15" x14ac:dyDescent="0.2">
      <c r="A25" s="42" t="s">
        <v>16</v>
      </c>
      <c r="B25" s="36">
        <v>472</v>
      </c>
      <c r="C25" s="36">
        <v>462</v>
      </c>
      <c r="D25" s="36">
        <v>4475</v>
      </c>
      <c r="E25" s="36">
        <v>1958</v>
      </c>
      <c r="F25" s="36">
        <v>8342</v>
      </c>
      <c r="G25" s="79">
        <v>15709</v>
      </c>
      <c r="H25" s="71">
        <v>26200</v>
      </c>
      <c r="I25" s="78">
        <v>59.958015267175568</v>
      </c>
    </row>
    <row r="26" spans="1:9" ht="15" x14ac:dyDescent="0.2">
      <c r="A26" s="42" t="s">
        <v>13</v>
      </c>
      <c r="B26" s="36">
        <v>3950</v>
      </c>
      <c r="C26" s="36">
        <v>3578</v>
      </c>
      <c r="D26" s="36">
        <v>2464</v>
      </c>
      <c r="E26" s="36">
        <v>3582</v>
      </c>
      <c r="F26" s="36">
        <v>2410</v>
      </c>
      <c r="G26" s="79">
        <v>15984</v>
      </c>
      <c r="H26" s="71">
        <v>74958</v>
      </c>
      <c r="I26" s="78">
        <v>21.323941407188023</v>
      </c>
    </row>
    <row r="27" spans="1:9" ht="16.5" customHeight="1" x14ac:dyDescent="0.25">
      <c r="A27" s="14" t="s">
        <v>34</v>
      </c>
      <c r="B27" s="28">
        <v>7225</v>
      </c>
      <c r="C27" s="28">
        <v>5066</v>
      </c>
      <c r="D27" s="28">
        <v>1197.6199999999999</v>
      </c>
      <c r="E27" s="28">
        <v>9791.66</v>
      </c>
      <c r="F27" s="28">
        <v>1570</v>
      </c>
      <c r="G27" s="28">
        <v>24850.28</v>
      </c>
      <c r="H27" s="72">
        <v>521402.7</v>
      </c>
      <c r="I27" s="20">
        <v>4.766043597396024</v>
      </c>
    </row>
    <row r="28" spans="1:9" ht="15" x14ac:dyDescent="0.2">
      <c r="A28" s="1" t="s">
        <v>17</v>
      </c>
      <c r="B28" s="36">
        <v>9</v>
      </c>
      <c r="C28" s="36" t="s">
        <v>67</v>
      </c>
      <c r="D28" s="36" t="s">
        <v>67</v>
      </c>
      <c r="E28" s="36" t="s">
        <v>67</v>
      </c>
      <c r="F28" s="45" t="s">
        <v>67</v>
      </c>
      <c r="G28" s="36">
        <v>9</v>
      </c>
      <c r="H28" s="71">
        <v>21917.73</v>
      </c>
      <c r="I28" s="73">
        <v>4.106264654231985E-2</v>
      </c>
    </row>
    <row r="29" spans="1:9" ht="15" x14ac:dyDescent="0.2">
      <c r="A29" s="1" t="s">
        <v>18</v>
      </c>
      <c r="B29" s="36">
        <v>116</v>
      </c>
      <c r="C29" s="36">
        <v>20</v>
      </c>
      <c r="D29" s="36" t="s">
        <v>67</v>
      </c>
      <c r="E29" s="36">
        <v>7</v>
      </c>
      <c r="F29" s="36" t="s">
        <v>67</v>
      </c>
      <c r="G29" s="36">
        <v>143</v>
      </c>
      <c r="H29" s="71">
        <v>35254.550000000003</v>
      </c>
      <c r="I29" s="73">
        <v>0.40562140206015956</v>
      </c>
    </row>
    <row r="30" spans="1:9" ht="15" x14ac:dyDescent="0.2">
      <c r="A30" s="1" t="s">
        <v>19</v>
      </c>
      <c r="B30" s="36">
        <v>3</v>
      </c>
      <c r="C30" s="36" t="s">
        <v>67</v>
      </c>
      <c r="D30" s="36" t="s">
        <v>67</v>
      </c>
      <c r="E30" s="36">
        <v>2</v>
      </c>
      <c r="F30" s="36" t="s">
        <v>67</v>
      </c>
      <c r="G30" s="36">
        <v>5</v>
      </c>
      <c r="H30" s="71">
        <v>82071.75</v>
      </c>
      <c r="I30" s="73">
        <v>6.092230274119901E-3</v>
      </c>
    </row>
    <row r="31" spans="1:9" ht="15" x14ac:dyDescent="0.2">
      <c r="A31" s="1" t="s">
        <v>20</v>
      </c>
      <c r="B31" s="36">
        <v>2212</v>
      </c>
      <c r="C31" s="36">
        <v>3336</v>
      </c>
      <c r="D31" s="36">
        <v>1093</v>
      </c>
      <c r="E31" s="36">
        <v>7653</v>
      </c>
      <c r="F31" s="36">
        <v>77</v>
      </c>
      <c r="G31" s="36">
        <v>14371</v>
      </c>
      <c r="H31" s="71">
        <v>139959.85999999999</v>
      </c>
      <c r="I31" s="73">
        <v>10.267943966220031</v>
      </c>
    </row>
    <row r="32" spans="1:9" ht="15" x14ac:dyDescent="0.2">
      <c r="A32" s="1" t="s">
        <v>21</v>
      </c>
      <c r="B32" s="36" t="s">
        <v>67</v>
      </c>
      <c r="C32" s="36">
        <v>46</v>
      </c>
      <c r="D32" s="36" t="s">
        <v>67</v>
      </c>
      <c r="E32" s="36">
        <v>481</v>
      </c>
      <c r="F32" s="36" t="s">
        <v>67</v>
      </c>
      <c r="G32" s="36">
        <v>527</v>
      </c>
      <c r="H32" s="71">
        <v>22098.81</v>
      </c>
      <c r="I32" s="73">
        <v>2.3847437938965941</v>
      </c>
    </row>
    <row r="33" spans="1:9" ht="15.75" thickBot="1" x14ac:dyDescent="0.25">
      <c r="A33" s="3" t="s">
        <v>13</v>
      </c>
      <c r="B33" s="37">
        <v>4885</v>
      </c>
      <c r="C33" s="37">
        <v>1664</v>
      </c>
      <c r="D33" s="37">
        <f>D27-D31</f>
        <v>104.61999999999989</v>
      </c>
      <c r="E33" s="37">
        <f>E27-8143</f>
        <v>1648.6599999999999</v>
      </c>
      <c r="F33" s="37">
        <v>1493</v>
      </c>
      <c r="G33" s="37">
        <v>9795.2799999999988</v>
      </c>
      <c r="H33" s="68">
        <v>220100</v>
      </c>
      <c r="I33" s="74">
        <v>4.4503771013175824</v>
      </c>
    </row>
    <row r="34" spans="1:9" ht="15" thickTop="1" x14ac:dyDescent="0.2">
      <c r="A34" s="21" t="s">
        <v>42</v>
      </c>
    </row>
    <row r="35" spans="1:9" x14ac:dyDescent="0.2">
      <c r="A35" s="21"/>
    </row>
    <row r="36" spans="1:9" x14ac:dyDescent="0.2">
      <c r="A36" s="21"/>
      <c r="D36" s="32" t="s">
        <v>41</v>
      </c>
    </row>
    <row r="37" spans="1:9" ht="15.75" thickBot="1" x14ac:dyDescent="0.3">
      <c r="E37" s="89" t="s">
        <v>36</v>
      </c>
      <c r="F37" s="90"/>
      <c r="G37" s="11"/>
      <c r="H37" s="11"/>
    </row>
    <row r="38" spans="1:9" ht="31.5" thickTop="1" thickBot="1" x14ac:dyDescent="0.3">
      <c r="A38" s="63" t="s">
        <v>45</v>
      </c>
      <c r="B38" s="64" t="s">
        <v>0</v>
      </c>
      <c r="C38" s="64" t="s">
        <v>1</v>
      </c>
      <c r="D38" s="64" t="s">
        <v>2</v>
      </c>
      <c r="E38" s="64" t="s">
        <v>3</v>
      </c>
      <c r="F38" s="64" t="s">
        <v>4</v>
      </c>
      <c r="G38" s="64" t="s">
        <v>38</v>
      </c>
      <c r="H38" s="64" t="s">
        <v>39</v>
      </c>
      <c r="I38" s="65" t="s">
        <v>56</v>
      </c>
    </row>
    <row r="39" spans="1:9" s="11" customFormat="1" ht="16.5" thickTop="1" x14ac:dyDescent="0.25">
      <c r="A39" s="16" t="s">
        <v>43</v>
      </c>
      <c r="B39" s="38">
        <v>25134</v>
      </c>
      <c r="C39" s="19">
        <v>23006</v>
      </c>
      <c r="D39" s="19">
        <v>36983</v>
      </c>
      <c r="E39" s="19">
        <v>104878</v>
      </c>
      <c r="F39" s="19">
        <v>23516</v>
      </c>
      <c r="G39" s="19">
        <v>213517</v>
      </c>
      <c r="H39" s="19">
        <v>702514</v>
      </c>
      <c r="I39" s="20">
        <v>30.393273301314995</v>
      </c>
    </row>
    <row r="40" spans="1:9" ht="15" x14ac:dyDescent="0.2">
      <c r="A40" s="1" t="s">
        <v>22</v>
      </c>
      <c r="B40" s="8">
        <v>567</v>
      </c>
      <c r="C40" s="8">
        <v>462</v>
      </c>
      <c r="D40" s="8">
        <v>3820</v>
      </c>
      <c r="E40" s="8">
        <v>16287</v>
      </c>
      <c r="F40" s="25">
        <v>978</v>
      </c>
      <c r="G40" s="48">
        <v>22114</v>
      </c>
      <c r="H40" s="46">
        <v>46880</v>
      </c>
      <c r="I40" s="2">
        <v>47.171501706484641</v>
      </c>
    </row>
    <row r="41" spans="1:9" ht="15" x14ac:dyDescent="0.2">
      <c r="A41" s="1" t="s">
        <v>23</v>
      </c>
      <c r="B41" s="8">
        <v>136</v>
      </c>
      <c r="C41" s="8">
        <v>6</v>
      </c>
      <c r="D41" s="8">
        <v>82</v>
      </c>
      <c r="E41" s="8">
        <v>898</v>
      </c>
      <c r="F41" s="25">
        <v>69</v>
      </c>
      <c r="G41" s="48">
        <v>1191</v>
      </c>
      <c r="H41" s="46">
        <v>9554</v>
      </c>
      <c r="I41" s="2">
        <v>12.465982834414904</v>
      </c>
    </row>
    <row r="42" spans="1:9" ht="15" x14ac:dyDescent="0.2">
      <c r="A42" s="1" t="s">
        <v>24</v>
      </c>
      <c r="B42" s="8">
        <v>600</v>
      </c>
      <c r="C42" s="8">
        <v>2677</v>
      </c>
      <c r="D42" s="8">
        <v>2858</v>
      </c>
      <c r="E42" s="8">
        <v>5883</v>
      </c>
      <c r="F42" s="44">
        <v>0</v>
      </c>
      <c r="G42" s="48">
        <v>12018</v>
      </c>
      <c r="H42" s="46">
        <v>32300</v>
      </c>
      <c r="I42" s="2">
        <v>37.207430340557273</v>
      </c>
    </row>
    <row r="43" spans="1:9" ht="15" x14ac:dyDescent="0.2">
      <c r="A43" s="1" t="s">
        <v>25</v>
      </c>
      <c r="B43" s="8">
        <v>514</v>
      </c>
      <c r="C43" s="8">
        <v>31</v>
      </c>
      <c r="D43" s="8">
        <v>945</v>
      </c>
      <c r="E43" s="8">
        <v>1540</v>
      </c>
      <c r="F43" s="25">
        <v>955</v>
      </c>
      <c r="G43" s="48">
        <v>3985</v>
      </c>
      <c r="H43" s="46">
        <v>26300</v>
      </c>
      <c r="I43" s="2">
        <v>15.152091254752854</v>
      </c>
    </row>
    <row r="44" spans="1:9" ht="15" x14ac:dyDescent="0.2">
      <c r="A44" s="1" t="s">
        <v>26</v>
      </c>
      <c r="B44" s="8">
        <v>1244</v>
      </c>
      <c r="C44" s="8">
        <v>905</v>
      </c>
      <c r="D44" s="8">
        <v>969</v>
      </c>
      <c r="E44" s="8">
        <v>351</v>
      </c>
      <c r="F44" s="46">
        <v>1020</v>
      </c>
      <c r="G44" s="48">
        <v>4489</v>
      </c>
      <c r="H44" s="46">
        <v>36090</v>
      </c>
      <c r="I44" s="2">
        <v>12.438348573011915</v>
      </c>
    </row>
    <row r="45" spans="1:9" ht="15" x14ac:dyDescent="0.2">
      <c r="A45" s="1" t="s">
        <v>27</v>
      </c>
      <c r="B45" s="8">
        <v>3276</v>
      </c>
      <c r="C45" s="8">
        <v>1681</v>
      </c>
      <c r="D45" s="8">
        <v>2066</v>
      </c>
      <c r="E45" s="8">
        <v>606</v>
      </c>
      <c r="F45" s="46">
        <v>5342</v>
      </c>
      <c r="G45" s="48">
        <v>12971</v>
      </c>
      <c r="H45" s="46">
        <v>34290</v>
      </c>
      <c r="I45" s="2">
        <v>37.827354913969089</v>
      </c>
    </row>
    <row r="46" spans="1:9" ht="15" x14ac:dyDescent="0.2">
      <c r="A46" s="1" t="s">
        <v>28</v>
      </c>
      <c r="B46" s="8">
        <v>557</v>
      </c>
      <c r="C46" s="8">
        <v>0</v>
      </c>
      <c r="D46" s="8">
        <v>10</v>
      </c>
      <c r="E46" s="8">
        <v>318</v>
      </c>
      <c r="F46" s="25">
        <v>691</v>
      </c>
      <c r="G46" s="48">
        <v>1576</v>
      </c>
      <c r="H46" s="46">
        <v>22600</v>
      </c>
      <c r="I46" s="2">
        <v>6.9734513274336285</v>
      </c>
    </row>
    <row r="47" spans="1:9" ht="15" x14ac:dyDescent="0.2">
      <c r="A47" s="1" t="s">
        <v>29</v>
      </c>
      <c r="B47" s="8">
        <v>8</v>
      </c>
      <c r="C47" s="8">
        <v>0</v>
      </c>
      <c r="D47" s="8">
        <v>10</v>
      </c>
      <c r="E47" s="8">
        <v>42</v>
      </c>
      <c r="F47" s="8">
        <v>0</v>
      </c>
      <c r="G47" s="48">
        <v>60</v>
      </c>
      <c r="H47" s="46">
        <v>6100</v>
      </c>
      <c r="I47" s="2">
        <v>0.98360655737704927</v>
      </c>
    </row>
    <row r="48" spans="1:9" ht="15" x14ac:dyDescent="0.2">
      <c r="A48" s="1" t="s">
        <v>13</v>
      </c>
      <c r="B48" s="8">
        <v>14382</v>
      </c>
      <c r="C48" s="8">
        <v>2852</v>
      </c>
      <c r="D48" s="8">
        <v>16446</v>
      </c>
      <c r="E48" s="8">
        <v>21912</v>
      </c>
      <c r="F48" s="46">
        <v>6648</v>
      </c>
      <c r="G48" s="48">
        <v>62240</v>
      </c>
      <c r="H48" s="46">
        <v>277200</v>
      </c>
      <c r="I48" s="2">
        <v>22.453102453102453</v>
      </c>
    </row>
    <row r="49" spans="1:9" ht="15" x14ac:dyDescent="0.2">
      <c r="A49" s="1" t="s">
        <v>30</v>
      </c>
      <c r="B49" s="8">
        <v>1549</v>
      </c>
      <c r="C49" s="8">
        <v>10974</v>
      </c>
      <c r="D49" s="8">
        <v>8272</v>
      </c>
      <c r="E49" s="8">
        <v>56602</v>
      </c>
      <c r="F49" s="46">
        <v>6409</v>
      </c>
      <c r="G49" s="48">
        <v>83806</v>
      </c>
      <c r="H49" s="46">
        <v>139700</v>
      </c>
      <c r="I49" s="2">
        <v>59.989978525411594</v>
      </c>
    </row>
    <row r="50" spans="1:9" ht="15" x14ac:dyDescent="0.2">
      <c r="A50" s="1" t="s">
        <v>31</v>
      </c>
      <c r="B50" s="8">
        <v>1805</v>
      </c>
      <c r="C50" s="8">
        <v>2708</v>
      </c>
      <c r="D50" s="8">
        <v>1155</v>
      </c>
      <c r="E50" s="8">
        <v>435</v>
      </c>
      <c r="F50" s="25">
        <v>767</v>
      </c>
      <c r="G50" s="48">
        <v>6870</v>
      </c>
      <c r="H50" s="46">
        <v>56300</v>
      </c>
      <c r="I50" s="2">
        <v>12.202486678507993</v>
      </c>
    </row>
    <row r="51" spans="1:9" ht="15.75" thickBot="1" x14ac:dyDescent="0.25">
      <c r="A51" s="3" t="s">
        <v>32</v>
      </c>
      <c r="B51" s="27">
        <v>496</v>
      </c>
      <c r="C51" s="9">
        <v>710</v>
      </c>
      <c r="D51" s="9">
        <v>350</v>
      </c>
      <c r="E51" s="9">
        <v>4</v>
      </c>
      <c r="F51" s="33">
        <v>637</v>
      </c>
      <c r="G51" s="49">
        <v>2197</v>
      </c>
      <c r="H51" s="47">
        <v>15200</v>
      </c>
      <c r="I51" s="12">
        <v>14.453947368421053</v>
      </c>
    </row>
    <row r="52" spans="1:9" s="30" customFormat="1" ht="15" thickTop="1" x14ac:dyDescent="0.2">
      <c r="A52" s="21" t="s">
        <v>54</v>
      </c>
      <c r="B52" s="6"/>
      <c r="C52" s="31"/>
      <c r="D52" s="31"/>
      <c r="E52" s="31"/>
      <c r="F52" s="31"/>
      <c r="G52" s="31"/>
      <c r="H52" s="31"/>
      <c r="I52" s="29"/>
    </row>
    <row r="53" spans="1:9" x14ac:dyDescent="0.2">
      <c r="C53" s="6"/>
      <c r="D53" s="6"/>
      <c r="E53" s="6"/>
      <c r="F53" s="6"/>
      <c r="G53" s="6"/>
      <c r="H53" s="6"/>
      <c r="I53" s="13"/>
    </row>
    <row r="54" spans="1:9" ht="15" x14ac:dyDescent="0.25">
      <c r="B54" s="32" t="s">
        <v>66</v>
      </c>
      <c r="E54" s="22"/>
      <c r="F54" s="11"/>
      <c r="G54" s="11"/>
      <c r="H54" s="11"/>
      <c r="I54" s="13"/>
    </row>
    <row r="55" spans="1:9" ht="15.75" thickBot="1" x14ac:dyDescent="0.25">
      <c r="A55" s="4"/>
    </row>
    <row r="56" spans="1:9" ht="30.75" thickTop="1" x14ac:dyDescent="0.25">
      <c r="A56" s="63" t="s">
        <v>49</v>
      </c>
      <c r="B56" s="64" t="s">
        <v>0</v>
      </c>
      <c r="C56" s="64" t="s">
        <v>1</v>
      </c>
      <c r="D56" s="64" t="s">
        <v>2</v>
      </c>
      <c r="E56" s="64" t="s">
        <v>3</v>
      </c>
      <c r="F56" s="64" t="s">
        <v>4</v>
      </c>
      <c r="G56" s="64" t="s">
        <v>38</v>
      </c>
      <c r="H56" s="64" t="s">
        <v>39</v>
      </c>
      <c r="I56" s="65" t="s">
        <v>56</v>
      </c>
    </row>
    <row r="57" spans="1:9" s="11" customFormat="1" ht="15" x14ac:dyDescent="0.25">
      <c r="A57" s="17" t="s">
        <v>58</v>
      </c>
      <c r="B57" s="81">
        <v>984.36</v>
      </c>
      <c r="C57" s="81" t="s">
        <v>67</v>
      </c>
      <c r="D57" s="81" t="s">
        <v>67</v>
      </c>
      <c r="E57" s="81">
        <v>11332.12</v>
      </c>
      <c r="F57" s="81" t="s">
        <v>67</v>
      </c>
      <c r="G57" s="82">
        <v>12316.480000000001</v>
      </c>
      <c r="H57" s="75">
        <v>88055.42</v>
      </c>
      <c r="I57" s="53">
        <v>13.987191248420599</v>
      </c>
    </row>
    <row r="58" spans="1:9" ht="15" x14ac:dyDescent="0.25">
      <c r="A58" s="17" t="s">
        <v>59</v>
      </c>
      <c r="B58" s="83">
        <v>26577.5</v>
      </c>
      <c r="C58" s="83">
        <v>9906.4599999999991</v>
      </c>
      <c r="D58" s="83">
        <v>9129.07</v>
      </c>
      <c r="E58" s="83">
        <v>41020.15</v>
      </c>
      <c r="F58" s="83">
        <v>44030.51</v>
      </c>
      <c r="G58" s="84">
        <v>130663.69</v>
      </c>
      <c r="H58" s="76">
        <v>544050.93999999994</v>
      </c>
      <c r="I58" s="53">
        <v>24.016811734577651</v>
      </c>
    </row>
    <row r="59" spans="1:9" ht="15" x14ac:dyDescent="0.25">
      <c r="A59" s="17" t="s">
        <v>60</v>
      </c>
      <c r="B59" s="83">
        <v>3070.87</v>
      </c>
      <c r="C59" s="83" t="s">
        <v>67</v>
      </c>
      <c r="D59" s="83">
        <v>8350.4599999999991</v>
      </c>
      <c r="E59" s="83">
        <v>13481.91</v>
      </c>
      <c r="F59" s="83">
        <v>7705.55</v>
      </c>
      <c r="G59" s="84">
        <v>32608.789999999997</v>
      </c>
      <c r="H59" s="76">
        <v>2413601.73</v>
      </c>
      <c r="I59" s="53">
        <v>1.3510427008187469</v>
      </c>
    </row>
    <row r="60" spans="1:9" ht="15.75" thickBot="1" x14ac:dyDescent="0.3">
      <c r="A60" s="18" t="s">
        <v>61</v>
      </c>
      <c r="B60" s="85">
        <v>34824.519999999997</v>
      </c>
      <c r="C60" s="85">
        <v>38227.839999999997</v>
      </c>
      <c r="D60" s="85">
        <v>9430.18</v>
      </c>
      <c r="E60" s="85">
        <v>41917.83</v>
      </c>
      <c r="F60" s="85">
        <v>79734.48</v>
      </c>
      <c r="G60" s="86">
        <v>204134.84999999998</v>
      </c>
      <c r="H60" s="77">
        <v>1340335.375</v>
      </c>
      <c r="I60" s="58">
        <v>15.230132234628217</v>
      </c>
    </row>
    <row r="61" spans="1:9" ht="15" thickTop="1" x14ac:dyDescent="0.2">
      <c r="A61" s="21" t="s">
        <v>53</v>
      </c>
      <c r="H61" s="10"/>
    </row>
    <row r="62" spans="1:9" x14ac:dyDescent="0.2">
      <c r="A62" s="43" t="s">
        <v>46</v>
      </c>
    </row>
    <row r="64" spans="1:9" x14ac:dyDescent="0.2">
      <c r="A64" s="39" t="s">
        <v>50</v>
      </c>
    </row>
    <row r="65" spans="1:1" x14ac:dyDescent="0.2">
      <c r="A65" s="39" t="s">
        <v>51</v>
      </c>
    </row>
  </sheetData>
  <mergeCells count="3">
    <mergeCell ref="E5:F5"/>
    <mergeCell ref="E19:F19"/>
    <mergeCell ref="E37:F37"/>
  </mergeCells>
  <hyperlinks>
    <hyperlink ref="A64" r:id="rId1" display="הגדרות והסברים" xr:uid="{CCB8D00D-E086-41D0-803D-510975D2E3F3}"/>
    <hyperlink ref="A65" r:id="rId2" display="הגדרות והסברים שטחים" xr:uid="{731D6C03-E5D7-4803-868D-C9C9F544C47D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a41555e3464cf4bb914e89b71e6bff xmlns="f37fff55-d014-472b-b062-823f736a4040">
      <Terms xmlns="http://schemas.microsoft.com/office/infopath/2007/PartnerControls"/>
    </nfa41555e3464cf4bb914e89b71e6bff>
    <CbsHide xmlns="f37fff55-d014-472b-b062-823f736a4040" xsi:nil="true"/>
    <k996ec15d8b84c25ab4ba497b8126068 xmlns="f37fff55-d014-472b-b062-823f736a4040">
      <Terms xmlns="http://schemas.microsoft.com/office/infopath/2007/PartnerControls"/>
    </k996ec15d8b84c25ab4ba497b8126068>
    <eWaveListOrderValue xmlns="http://schemas.microsoft.com/sharepoint/v3" xsi:nil="true"/>
    <PublishingRollupImage xmlns="http://schemas.microsoft.com/sharepoint/v3" xsi:nil="true"/>
    <CbsPublishingDocSubjectEng xmlns="f37fff55-d014-472b-b062-823f736a4040" xsi:nil="true"/>
    <ArticleStartDate xmlns="http://schemas.microsoft.com/sharepoint/v3" xsi:nil="true"/>
    <CbsPublishingDocChapterEng xmlns="f37fff55-d014-472b-b062-823f736a4040" xsi:nil="true"/>
    <CbsPublishingDocSubject xmlns="f37fff55-d014-472b-b062-823f736a4040" xsi:nil="true"/>
    <CbsDocArticleVariationRelUrlEng xmlns="f37fff55-d014-472b-b062-823f736a4040" xsi:nil="true"/>
    <le6ae3b316d345348c5a7081083b5f17 xmlns="f37fff55-d014-472b-b062-823f736a4040">
      <Terms xmlns="http://schemas.microsoft.com/office/infopath/2007/PartnerControls"/>
    </le6ae3b316d345348c5a7081083b5f17>
    <CbsPublishingDocChapter xmlns="f37fff55-d014-472b-b062-823f736a4040" xsi:nil="true"/>
    <CbsDataSource xmlns="f37fff55-d014-472b-b062-823f736a4040" xsi:nil="true"/>
    <d8f60aace6e84187b9d8167da15a966c xmlns="f37fff55-d014-472b-b062-823f736a4040">
      <Terms xmlns="http://schemas.microsoft.com/office/infopath/2007/PartnerControls"/>
    </d8f60aace6e84187b9d8167da15a966c>
    <e963c9d311ab4da3b6cbc837a17bbe40 xmlns="f37fff55-d014-472b-b062-823f736a4040">
      <Terms xmlns="http://schemas.microsoft.com/office/infopath/2007/PartnerControls"/>
    </e963c9d311ab4da3b6cbc837a17bbe40>
    <TaxCatchAll xmlns="f37fff55-d014-472b-b062-823f736a4040">
      <Value>132</Value>
      <Value>27</Value>
      <Value>995</Value>
      <Value>24</Value>
      <Value>21</Value>
      <Value>194</Value>
    </TaxCatchAll>
    <CbsMadadPublishDate xmlns="f37fff55-d014-472b-b062-823f736a4040" xsi:nil="true"/>
    <CbsDocArticleVariationRelUrl xmlns="f37fff55-d014-472b-b062-823f736a4040" xsi:nil="true"/>
    <CbsDataPublishDate xmlns="f37fff55-d014-472b-b062-823f736a4040">2024-11-27T22:00:00+00:00</CbsDataPublishDate>
    <jb05328652cd4d188b8237060e08f6a6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לוח</TermName>
          <TermId xmlns="http://schemas.microsoft.com/office/infopath/2007/PartnerControls">6b95aa8e-5cab-4c4c-8bab-5ee7b221131a</TermId>
        </TermInfo>
      </Terms>
    </jb05328652cd4d188b8237060e08f6a6>
    <be7e4c0a87744fda8f9ec475d0d5383d xmlns="f37fff55-d014-472b-b062-823f736a4040">
      <Terms xmlns="http://schemas.microsoft.com/office/infopath/2007/PartnerControls"/>
    </be7e4c0a87744fda8f9ec475d0d5383d>
    <o2494bd4375f452fad1b646d6a811f44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שנתי</TermName>
          <TermId xmlns="http://schemas.microsoft.com/office/infopath/2007/PartnerControls">3aa65854-6eee-4c18-bea6-a232fd3cf6c6</TermId>
        </TermInfo>
      </Terms>
    </o2494bd4375f452fad1b646d6a811f44>
    <d26306ee4df449b8a93fe89c272330c7 xmlns="f37fff55-d014-472b-b062-823f736a4040">
      <Terms xmlns="http://schemas.microsoft.com/office/infopath/2007/PartnerControls"/>
    </d26306ee4df449b8a93fe89c272330c7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חקלאות</TermName>
          <TermId xmlns="http://schemas.microsoft.com/office/infopath/2007/PartnerControls">6f6b0aae-f070-4edf-8228-11a75c23ab9b</TermId>
        </TermInfo>
        <TermInfo xmlns="http://schemas.microsoft.com/office/infopath/2007/PartnerControls">
          <TermName xmlns="http://schemas.microsoft.com/office/infopath/2007/PartnerControls">תוצרת חקלאית</TermName>
          <TermId xmlns="http://schemas.microsoft.com/office/infopath/2007/PartnerControls">5fe95aff-4cd2-4622-b200-8fdd76211494</TermId>
        </TermInfo>
        <TermInfo xmlns="http://schemas.microsoft.com/office/infopath/2007/PartnerControls">
          <TermName xmlns="http://schemas.microsoft.com/office/infopath/2007/PartnerControls">תוצרת צמחית</TermName>
          <TermId xmlns="http://schemas.microsoft.com/office/infopath/2007/PartnerControls">ff1edb62-850b-442b-b187-aa961d1bb1a3</TermId>
        </TermInfo>
      </Terms>
    </badce114fb994f27a777030e336d1efa>
    <l2e12a95055c425a9be399caf84ebe5f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עברית</TermName>
          <TermId xmlns="http://schemas.microsoft.com/office/infopath/2007/PartnerControls">d5ca1f8a-058f-4a61-87d9-d098eff07fef</TermId>
        </TermInfo>
      </Terms>
    </l2e12a95055c425a9be399caf84ebe5f>
    <CbsOrderField xmlns="f37fff55-d014-472b-b062-823f736a4040" xsi:nil="true"/>
    <CbsEnglishTitle xmlns="f37fff55-d014-472b-b062-823f736a4040" xsi:nil="true"/>
    <CbsPublishingDocChapterAr xmlns="f37fff55-d014-472b-b062-823f736a40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CA9D19E110FDD945A88D3AA94D6474B4" ma:contentTypeVersion="70" ma:contentTypeDescription="צור מסמך חדש." ma:contentTypeScope="" ma:versionID="c37461e2897aad0acf88ec0d796633a9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708a40298f529ea69e967efaed276ea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TaxCatchAll" minOccurs="0"/>
                <xsd:element ref="ns2:badce114fb994f27a777030e336d1efa" minOccurs="0"/>
                <xsd:element ref="ns2:jb05328652cd4d188b8237060e08f6a6" minOccurs="0"/>
                <xsd:element ref="ns2:l2e12a95055c425a9be399caf84ebe5f" minOccurs="0"/>
                <xsd:element ref="ns2:o2494bd4375f452fad1b646d6a811f44" minOccurs="0"/>
                <xsd:element ref="ns2:be7e4c0a87744fda8f9ec475d0d5383d" minOccurs="0"/>
                <xsd:element ref="ns2:d8f60aace6e84187b9d8167da15a966c" minOccurs="0"/>
                <xsd:element ref="ns2:le6ae3b316d345348c5a7081083b5f17" minOccurs="0"/>
                <xsd:element ref="ns2:nfa41555e3464cf4bb914e89b71e6bff" minOccurs="0"/>
                <xsd:element ref="ns2:e963c9d311ab4da3b6cbc837a17bbe40" minOccurs="0"/>
                <xsd:element ref="ns2:d26306ee4df449b8a93fe89c272330c7" minOccurs="0"/>
                <xsd:element ref="ns2:k996ec15d8b84c25ab4ba497b8126068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5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6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CbsEnglishTitle" ma:index="27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8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0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3" nillable="true" ma:displayName="תאריך הצגה" ma:internalName="CbsMadadPublishDate" ma:readOnly="false">
      <xsd:simpleType>
        <xsd:restriction base="dms:DateTime"/>
      </xsd:simpleType>
    </xsd:element>
    <xsd:element name="TaxCatchAll" ma:index="35" nillable="true" ma:displayName="עמודת 'תפוס הכל' של טקסונומיה" ma:hidden="true" ma:list="{d2aab9b3-f86b-4cd5-880e-24ac13bf8825}" ma:internalName="TaxCatchAll" ma:showField="CatchAllData" ma:web="f37fff55-d014-472b-b062-823f736a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dce114fb994f27a777030e336d1efa" ma:index="36" nillable="true" ma:taxonomy="true" ma:internalName="badce114fb994f27a777030e336d1efa" ma:taxonomyFieldName="CbsMMDSubjects" ma:displayName="נושאים" ma:readOnly="false" ma:fieldId="{badce114-fb99-4f27-a777-030e336d1efa}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b05328652cd4d188b8237060e08f6a6" ma:index="37" nillable="true" ma:taxonomy="true" ma:internalName="jb05328652cd4d188b8237060e08f6a6" ma:taxonomyFieldName="CbsMMDItemType" ma:displayName="סוג פריט" ma:readOnly="false" ma:fieldId="{3b053286-52cd-4d18-8b82-37060e08f6a6}" ma:taxonomyMulti="true" ma:sspId="3561f26f-b765-481f-a768-7c7417e4a021" ma:termSetId="e47c1fe2-d624-4b76-8e50-17849740b8e6" ma:anchorId="0261e421-3cfe-478e-8f65-feef6c3858db" ma:open="true" ma:isKeyword="false">
      <xsd:complexType>
        <xsd:sequence>
          <xsd:element ref="pc:Terms" minOccurs="0" maxOccurs="1"/>
        </xsd:sequence>
      </xsd:complexType>
    </xsd:element>
    <xsd:element name="l2e12a95055c425a9be399caf84ebe5f" ma:index="38" nillable="true" ma:taxonomy="true" ma:internalName="l2e12a95055c425a9be399caf84ebe5f" ma:taxonomyFieldName="CbsMMDLanguages" ma:displayName="שפות" ma:readOnly="false" ma:fieldId="{52e12a95-055c-425a-9be3-99caf84ebe5f}" ma:taxonomyMulti="true" ma:sspId="3561f26f-b765-481f-a768-7c7417e4a021" ma:termSetId="e47c1fe2-d624-4b76-8e50-17849740b8e6" ma:anchorId="4dcb5371-a37d-459c-8596-f437f351296e" ma:open="true" ma:isKeyword="false">
      <xsd:complexType>
        <xsd:sequence>
          <xsd:element ref="pc:Terms" minOccurs="0" maxOccurs="1"/>
        </xsd:sequence>
      </xsd:complexType>
    </xsd:element>
    <xsd:element name="o2494bd4375f452fad1b646d6a811f44" ma:index="39" nillable="true" ma:taxonomy="true" ma:internalName="o2494bd4375f452fad1b646d6a811f44" ma:taxonomyFieldName="CbsMMDInterval" ma:displayName="זמן התייחסות הנתונים" ma:readOnly="false" ma:fieldId="{82494bd4-375f-452f-ad1b-646d6a811f44}" ma:taxonomyMulti="true" ma:sspId="3561f26f-b765-481f-a768-7c7417e4a021" ma:termSetId="e47c1fe2-d624-4b76-8e50-17849740b8e6" ma:anchorId="dc474ce8-0daa-4898-b781-619a1279ba2d" ma:open="true" ma:isKeyword="false">
      <xsd:complexType>
        <xsd:sequence>
          <xsd:element ref="pc:Terms" minOccurs="0" maxOccurs="1"/>
        </xsd:sequence>
      </xsd:complexType>
    </xsd:element>
    <xsd:element name="be7e4c0a87744fda8f9ec475d0d5383d" ma:index="40" nillable="true" ma:taxonomy="true" ma:internalName="be7e4c0a87744fda8f9ec475d0d5383d" ma:taxonomyFieldName="CbsMMDPublisher" ma:displayName="גוף מפרסם" ma:readOnly="false" ma:fieldId="{be7e4c0a-8774-4fda-8f9e-c475d0d5383d}" ma:taxonomyMulti="true" ma:sspId="3561f26f-b765-481f-a768-7c7417e4a021" ma:termSetId="e47c1fe2-d624-4b76-8e50-17849740b8e6" ma:anchorId="8bb0ea15-f1ea-4010-a3c3-b6ce8447ba5d" ma:open="true" ma:isKeyword="false">
      <xsd:complexType>
        <xsd:sequence>
          <xsd:element ref="pc:Terms" minOccurs="0" maxOccurs="1"/>
        </xsd:sequence>
      </xsd:complexType>
    </xsd:element>
    <xsd:element name="d8f60aace6e84187b9d8167da15a966c" ma:index="41" nillable="true" ma:taxonomy="true" ma:internalName="d8f60aace6e84187b9d8167da15a966c" ma:taxonomyFieldName="CbsMMDGeoDistribution" ma:displayName="חלוקה גאוגרפית" ma:readOnly="false" ma:fieldId="{d8f60aac-e6e8-4187-b9d8-167da15a966c}" ma:taxonomyMulti="true" ma:sspId="3561f26f-b765-481f-a768-7c7417e4a021" ma:termSetId="e47c1fe2-d624-4b76-8e50-17849740b8e6" ma:anchorId="ff1b1232-0def-4635-a6bf-e538c8800cd8" ma:open="true" ma:isKeyword="false">
      <xsd:complexType>
        <xsd:sequence>
          <xsd:element ref="pc:Terms" minOccurs="0" maxOccurs="1"/>
        </xsd:sequence>
      </xsd:complexType>
    </xsd:element>
    <xsd:element name="le6ae3b316d345348c5a7081083b5f17" ma:index="42" nillable="true" ma:taxonomy="true" ma:internalName="le6ae3b316d345348c5a7081083b5f17" ma:taxonomyFieldName="CbsMMDSettlements" ma:displayName="קישור לישובים" ma:readOnly="false" ma:fieldId="{5e6ae3b3-16d3-4534-8c5a-7081083b5f17}" ma:taxonomyMulti="true" ma:sspId="3561f26f-b765-481f-a768-7c7417e4a021" ma:termSetId="e47c1fe2-d624-4b76-8e50-17849740b8e6" ma:anchorId="50395b85-91e0-404f-b814-66b6bf28fa3c" ma:open="true" ma:isKeyword="false">
      <xsd:complexType>
        <xsd:sequence>
          <xsd:element ref="pc:Terms" minOccurs="0" maxOccurs="1"/>
        </xsd:sequence>
      </xsd:complexType>
    </xsd:element>
    <xsd:element name="nfa41555e3464cf4bb914e89b71e6bff" ma:index="43" nillable="true" ma:taxonomy="true" ma:internalName="nfa41555e3464cf4bb914e89b71e6bff" ma:taxonomyFieldName="CbsMMDGlobalSubjects" ma:displayName="נושאים רוחביים" ma:readOnly="false" ma:default="" ma:fieldId="{7fa41555-e346-4cf4-bb91-4e89b71e6bff}" ma:taxonomyMulti="true" ma:sspId="3561f26f-b765-481f-a768-7c7417e4a021" ma:termSetId="d7f67748-0ad2-4e38-bb9f-75af97b01185" ma:anchorId="364b4c7b-10a2-4e26-a314-910a44888b56" ma:open="true" ma:isKeyword="false">
      <xsd:complexType>
        <xsd:sequence>
          <xsd:element ref="pc:Terms" minOccurs="0" maxOccurs="1"/>
        </xsd:sequence>
      </xsd:complexType>
    </xsd:element>
    <xsd:element name="e963c9d311ab4da3b6cbc837a17bbe40" ma:index="44" nillable="true" ma:taxonomy="true" ma:internalName="e963c9d311ab4da3b6cbc837a17bbe40" ma:taxonomyFieldName="CbsMMDGatheringMethod" ma:displayName="שיטת איסוף הנתונים" ma:readOnly="false" ma:fieldId="{e963c9d3-11ab-4da3-b6cb-c837a17bbe40}" ma:taxonomyMulti="true" ma:sspId="3561f26f-b765-481f-a768-7c7417e4a021" ma:termSetId="e47c1fe2-d624-4b76-8e50-17849740b8e6" ma:anchorId="c968e2f7-5e4a-461c-a8b1-e8422e6da5fc" ma:open="true" ma:isKeyword="false">
      <xsd:complexType>
        <xsd:sequence>
          <xsd:element ref="pc:Terms" minOccurs="0" maxOccurs="1"/>
        </xsd:sequence>
      </xsd:complexType>
    </xsd:element>
    <xsd:element name="d26306ee4df449b8a93fe89c272330c7" ma:index="45" nillable="true" ma:taxonomy="true" ma:internalName="d26306ee4df449b8a93fe89c272330c7" ma:taxonomyFieldName="CbsMMDForPublicationCSB" ma:displayName="סוג צובר לפרסום" ma:readOnly="false" ma:fieldId="{d26306ee-4df4-49b8-a93f-e89c272330c7}" ma:taxonomyMulti="true" ma:sspId="3561f26f-b765-481f-a768-7c7417e4a021" ma:termSetId="e47c1fe2-d624-4b76-8e50-17849740b8e6" ma:anchorId="5049b1d2-d657-4f1a-9d7e-3c251924bed8" ma:open="true" ma:isKeyword="false">
      <xsd:complexType>
        <xsd:sequence>
          <xsd:element ref="pc:Terms" minOccurs="0" maxOccurs="1"/>
        </xsd:sequence>
      </xsd:complexType>
    </xsd:element>
    <xsd:element name="k996ec15d8b84c25ab4ba497b8126068" ma:index="46" nillable="true" ma:taxonomy="true" ma:internalName="k996ec15d8b84c25ab4ba497b8126068" ma:taxonomyFieldName="CbsMMDSurveys" ma:displayName="סוג סקר" ma:readOnly="false" ma:fieldId="{4996ec15-d8b8-4c25-ab4b-a497b8126068}" ma:taxonomyMulti="true" ma:sspId="3561f26f-b765-481f-a768-7c7417e4a021" ma:termSetId="e47c1fe2-d624-4b76-8e50-17849740b8e6" ma:anchorId="c0a224b3-ab4b-4ac7-bbe4-0699b8882925" ma:open="true" ma:isKeyword="false">
      <xsd:complexType>
        <xsd:sequence>
          <xsd:element ref="pc:Terms" minOccurs="0" maxOccurs="1"/>
        </xsd:sequence>
      </xsd:complexType>
    </xsd:element>
    <xsd:element name="CbsPublishingDocChapterAr" ma:index="47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F5922B-2D9F-491D-BD35-801C748B9DFB}"/>
</file>

<file path=customXml/itemProps2.xml><?xml version="1.0" encoding="utf-8"?>
<ds:datastoreItem xmlns:ds="http://schemas.openxmlformats.org/officeDocument/2006/customXml" ds:itemID="{A97260C2-CA66-4A37-8900-A6733F31BA2D}"/>
</file>

<file path=customXml/itemProps3.xml><?xml version="1.0" encoding="utf-8"?>
<ds:datastoreItem xmlns:ds="http://schemas.openxmlformats.org/officeDocument/2006/customXml" ds:itemID="{FEB085CC-444E-4DED-B1AB-5141486DD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סיכומים-עוטף עזה-2022</vt:lpstr>
      <vt:lpstr>סיכומים-עוטף עזה-2023.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שטחים חקלאיים ותוצרת חקלאית במועצות אזוריות בעוטף עזה ובסך הכל הארצי</dc:title>
  <dc:creator>Chana Shamir</dc:creator>
  <cp:lastModifiedBy>Chana Shamir</cp:lastModifiedBy>
  <dcterms:created xsi:type="dcterms:W3CDTF">2023-10-22T06:05:54Z</dcterms:created>
  <dcterms:modified xsi:type="dcterms:W3CDTF">2024-11-28T07:59:38Z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bsMMDInterval">
    <vt:lpwstr>132;#שנתי|3aa65854-6eee-4c18-bea6-a232fd3cf6c6</vt:lpwstr>
  </property>
  <property fmtid="{D5CDD505-2E9C-101B-9397-08002B2CF9AE}" pid="3" name="CbsMMDLanguages">
    <vt:lpwstr>24;#עברית|d5ca1f8a-058f-4a61-87d9-d098eff07fef</vt:lpwstr>
  </property>
  <property fmtid="{D5CDD505-2E9C-101B-9397-08002B2CF9AE}" pid="4" name="ContentTypeId">
    <vt:lpwstr>0x01010018C65C5FFA1A411CB733A36D5E05D176005EC8771B28134F43A3AE7296363CCDAA00CA9D19E110FDD945A88D3AA94D6474B4</vt:lpwstr>
  </property>
  <property fmtid="{D5CDD505-2E9C-101B-9397-08002B2CF9AE}" pid="5" name="CbsMMDItemType">
    <vt:lpwstr>27;#לוח|6b95aa8e-5cab-4c4c-8bab-5ee7b221131a</vt:lpwstr>
  </property>
  <property fmtid="{D5CDD505-2E9C-101B-9397-08002B2CF9AE}" pid="6" name="CbsMMDSubjects">
    <vt:lpwstr>21;#חקלאות|6f6b0aae-f070-4edf-8228-11a75c23ab9b;#194;#תוצרת חקלאית|5fe95aff-4cd2-4622-b200-8fdd76211494;#995;#תוצרת צמחית|ff1edb62-850b-442b-b187-aa961d1bb1a3</vt:lpwstr>
  </property>
  <property fmtid="{D5CDD505-2E9C-101B-9397-08002B2CF9AE}" pid="7" name="CbsMMDSurveys">
    <vt:lpwstr/>
  </property>
  <property fmtid="{D5CDD505-2E9C-101B-9397-08002B2CF9AE}" pid="8" name="CbsMMDPublisher">
    <vt:lpwstr/>
  </property>
  <property fmtid="{D5CDD505-2E9C-101B-9397-08002B2CF9AE}" pid="9" name="CbsMMDGatheringMethod">
    <vt:lpwstr/>
  </property>
  <property fmtid="{D5CDD505-2E9C-101B-9397-08002B2CF9AE}" pid="10" name="CbsMMDGeoDistribution">
    <vt:lpwstr/>
  </property>
  <property fmtid="{D5CDD505-2E9C-101B-9397-08002B2CF9AE}" pid="11" name="CbsMMDSettlements">
    <vt:lpwstr/>
  </property>
  <property fmtid="{D5CDD505-2E9C-101B-9397-08002B2CF9AE}" pid="12" name="CbsMMDGlobalSubjects">
    <vt:lpwstr/>
  </property>
  <property fmtid="{D5CDD505-2E9C-101B-9397-08002B2CF9AE}" pid="13" name="CbsMMDForPublicationCSB">
    <vt:lpwstr/>
  </property>
  <property fmtid="{D5CDD505-2E9C-101B-9397-08002B2CF9AE}" pid="14" name="Order">
    <vt:r8>61000</vt:r8>
  </property>
</Properties>
</file>